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00" windowHeight="7245" activeTab="2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3" i="3" l="1"/>
  <c r="I184" i="3" l="1"/>
  <c r="I181" i="3" s="1"/>
  <c r="H184" i="3"/>
  <c r="H181" i="3" s="1"/>
  <c r="G184" i="3"/>
  <c r="C184" i="3" s="1"/>
  <c r="F184" i="3"/>
  <c r="E184" i="3"/>
  <c r="E181" i="3" s="1"/>
  <c r="C183" i="3"/>
  <c r="F181" i="3"/>
  <c r="I163" i="3"/>
  <c r="H163" i="3"/>
  <c r="F163" i="3"/>
  <c r="E163" i="3"/>
  <c r="D163" i="3"/>
  <c r="I162" i="3"/>
  <c r="I160" i="3" s="1"/>
  <c r="H162" i="3"/>
  <c r="H160" i="3" s="1"/>
  <c r="G162" i="3"/>
  <c r="F162" i="3"/>
  <c r="E162" i="3"/>
  <c r="E160" i="3" s="1"/>
  <c r="D162" i="3"/>
  <c r="D160" i="3" s="1"/>
  <c r="C162" i="3"/>
  <c r="F160" i="3"/>
  <c r="C157" i="3"/>
  <c r="C156" i="3"/>
  <c r="I154" i="3"/>
  <c r="H154" i="3"/>
  <c r="G154" i="3"/>
  <c r="F154" i="3"/>
  <c r="E154" i="3"/>
  <c r="D154" i="3"/>
  <c r="C154" i="3"/>
  <c r="I152" i="3"/>
  <c r="H152" i="3"/>
  <c r="H147" i="3" s="1"/>
  <c r="G152" i="3"/>
  <c r="G147" i="3" s="1"/>
  <c r="F152" i="3"/>
  <c r="F147" i="3" s="1"/>
  <c r="E152" i="3"/>
  <c r="D152" i="3"/>
  <c r="D147" i="3" s="1"/>
  <c r="C151" i="3"/>
  <c r="I149" i="3"/>
  <c r="H149" i="3"/>
  <c r="G149" i="3"/>
  <c r="F149" i="3"/>
  <c r="E149" i="3"/>
  <c r="D149" i="3"/>
  <c r="I147" i="3"/>
  <c r="E147" i="3"/>
  <c r="I146" i="3"/>
  <c r="I125" i="3" s="1"/>
  <c r="H146" i="3"/>
  <c r="H125" i="3" s="1"/>
  <c r="G146" i="3"/>
  <c r="G125" i="3" s="1"/>
  <c r="F146" i="3"/>
  <c r="F125" i="3" s="1"/>
  <c r="E146" i="3"/>
  <c r="E125" i="3" s="1"/>
  <c r="D146" i="3"/>
  <c r="C145" i="3"/>
  <c r="A143" i="3"/>
  <c r="C124" i="3"/>
  <c r="I120" i="3"/>
  <c r="H120" i="3"/>
  <c r="H83" i="3" s="1"/>
  <c r="H80" i="3" s="1"/>
  <c r="G120" i="3"/>
  <c r="G83" i="3" s="1"/>
  <c r="G80" i="3" s="1"/>
  <c r="F120" i="3"/>
  <c r="E120" i="3"/>
  <c r="D120" i="3"/>
  <c r="D83" i="3" s="1"/>
  <c r="C119" i="3"/>
  <c r="I116" i="3"/>
  <c r="H116" i="3"/>
  <c r="G116" i="3"/>
  <c r="E116" i="3"/>
  <c r="D116" i="3"/>
  <c r="C114" i="3"/>
  <c r="I113" i="3"/>
  <c r="H113" i="3"/>
  <c r="G113" i="3"/>
  <c r="G103" i="3" s="1"/>
  <c r="G101" i="3" s="1"/>
  <c r="F113" i="3"/>
  <c r="E113" i="3"/>
  <c r="D113" i="3"/>
  <c r="C111" i="3"/>
  <c r="C109" i="3"/>
  <c r="C108" i="3"/>
  <c r="I106" i="3"/>
  <c r="H106" i="3"/>
  <c r="G106" i="3"/>
  <c r="F106" i="3"/>
  <c r="E106" i="3"/>
  <c r="D106" i="3"/>
  <c r="I104" i="3"/>
  <c r="I101" i="3" s="1"/>
  <c r="H104" i="3"/>
  <c r="H101" i="3" s="1"/>
  <c r="G104" i="3"/>
  <c r="G24" i="3" s="1"/>
  <c r="E104" i="3"/>
  <c r="E101" i="3" s="1"/>
  <c r="D104" i="3"/>
  <c r="D101" i="3" s="1"/>
  <c r="C102" i="3"/>
  <c r="I83" i="3"/>
  <c r="I80" i="3" s="1"/>
  <c r="E83" i="3"/>
  <c r="E82" i="3"/>
  <c r="E80" i="3" s="1"/>
  <c r="C82" i="3"/>
  <c r="I77" i="3"/>
  <c r="H77" i="3"/>
  <c r="G77" i="3"/>
  <c r="G74" i="3" s="1"/>
  <c r="F77" i="3"/>
  <c r="F74" i="3" s="1"/>
  <c r="E77" i="3"/>
  <c r="C76" i="3"/>
  <c r="H74" i="3"/>
  <c r="D74" i="3"/>
  <c r="C73" i="3"/>
  <c r="C72" i="3"/>
  <c r="A72" i="3"/>
  <c r="C71" i="3"/>
  <c r="C70" i="3"/>
  <c r="G69" i="3"/>
  <c r="F69" i="3"/>
  <c r="C69" i="3" s="1"/>
  <c r="E69" i="3"/>
  <c r="D69" i="3"/>
  <c r="C67" i="3"/>
  <c r="C66" i="3"/>
  <c r="I64" i="3"/>
  <c r="H64" i="3"/>
  <c r="G64" i="3"/>
  <c r="F64" i="3"/>
  <c r="E64" i="3"/>
  <c r="D64" i="3"/>
  <c r="C64" i="3"/>
  <c r="C62" i="3"/>
  <c r="A62" i="3"/>
  <c r="A63" i="3" s="1"/>
  <c r="C61" i="3"/>
  <c r="A61" i="3"/>
  <c r="I59" i="3"/>
  <c r="H59" i="3"/>
  <c r="G59" i="3"/>
  <c r="F59" i="3"/>
  <c r="E59" i="3"/>
  <c r="D59" i="3"/>
  <c r="C59" i="3"/>
  <c r="I57" i="3"/>
  <c r="H57" i="3"/>
  <c r="H54" i="3" s="1"/>
  <c r="G57" i="3"/>
  <c r="G54" i="3" s="1"/>
  <c r="F57" i="3"/>
  <c r="E57" i="3"/>
  <c r="D57" i="3"/>
  <c r="D54" i="3" s="1"/>
  <c r="C56" i="3"/>
  <c r="I54" i="3"/>
  <c r="E54" i="3"/>
  <c r="H52" i="3"/>
  <c r="G52" i="3"/>
  <c r="F52" i="3"/>
  <c r="F49" i="3" s="1"/>
  <c r="D52" i="3"/>
  <c r="E51" i="3"/>
  <c r="D51" i="3"/>
  <c r="C23" i="3" s="1"/>
  <c r="C51" i="3"/>
  <c r="A51" i="3"/>
  <c r="A52" i="3" s="1"/>
  <c r="A53" i="3" s="1"/>
  <c r="A54" i="3" s="1"/>
  <c r="A55" i="3" s="1"/>
  <c r="A56" i="3" s="1"/>
  <c r="A57" i="3" s="1"/>
  <c r="C50" i="3"/>
  <c r="H49" i="3"/>
  <c r="G49" i="3"/>
  <c r="C36" i="3"/>
  <c r="C35" i="3"/>
  <c r="I33" i="3"/>
  <c r="H33" i="3"/>
  <c r="G33" i="3"/>
  <c r="F33" i="3"/>
  <c r="E33" i="3"/>
  <c r="D33" i="3"/>
  <c r="C33" i="3" s="1"/>
  <c r="H30" i="3"/>
  <c r="H27" i="3" s="1"/>
  <c r="G30" i="3"/>
  <c r="D30" i="3"/>
  <c r="D27" i="3" s="1"/>
  <c r="I29" i="3"/>
  <c r="H29" i="3"/>
  <c r="G29" i="3"/>
  <c r="F29" i="3"/>
  <c r="E29" i="3"/>
  <c r="D29" i="3"/>
  <c r="A27" i="3"/>
  <c r="A28" i="3" s="1"/>
  <c r="I23" i="3"/>
  <c r="H23" i="3"/>
  <c r="G23" i="3"/>
  <c r="G21" i="3" s="1"/>
  <c r="F23" i="3"/>
  <c r="E23" i="3"/>
  <c r="I14" i="3"/>
  <c r="H14" i="3"/>
  <c r="G14" i="3"/>
  <c r="G9" i="3" s="1"/>
  <c r="F14" i="3"/>
  <c r="E14" i="3"/>
  <c r="D14" i="3"/>
  <c r="C14" i="3" s="1"/>
  <c r="I13" i="3"/>
  <c r="H13" i="3"/>
  <c r="H8" i="3" s="1"/>
  <c r="G13" i="3"/>
  <c r="G8" i="3" s="1"/>
  <c r="F13" i="3"/>
  <c r="E13" i="3"/>
  <c r="E8" i="3" s="1"/>
  <c r="D13" i="3"/>
  <c r="I8" i="3"/>
  <c r="A7" i="3"/>
  <c r="A8" i="3" s="1"/>
  <c r="A9" i="3" s="1"/>
  <c r="I144" i="3" l="1"/>
  <c r="C146" i="3"/>
  <c r="E144" i="3"/>
  <c r="C149" i="3"/>
  <c r="D8" i="3"/>
  <c r="D49" i="3"/>
  <c r="C29" i="3"/>
  <c r="G123" i="3"/>
  <c r="C147" i="3"/>
  <c r="D126" i="3"/>
  <c r="D144" i="3"/>
  <c r="H144" i="3"/>
  <c r="H126" i="3"/>
  <c r="C54" i="3"/>
  <c r="C106" i="3"/>
  <c r="H123" i="3"/>
  <c r="C13" i="3"/>
  <c r="F8" i="3"/>
  <c r="F83" i="3"/>
  <c r="F80" i="3" s="1"/>
  <c r="F104" i="3"/>
  <c r="C120" i="3"/>
  <c r="E123" i="3"/>
  <c r="F144" i="3"/>
  <c r="F126" i="3"/>
  <c r="G6" i="3"/>
  <c r="D9" i="3"/>
  <c r="H9" i="3"/>
  <c r="H6" i="3" s="1"/>
  <c r="G27" i="3"/>
  <c r="C57" i="3"/>
  <c r="F30" i="3"/>
  <c r="F27" i="3" s="1"/>
  <c r="F54" i="3"/>
  <c r="E30" i="3"/>
  <c r="C77" i="3"/>
  <c r="E52" i="3"/>
  <c r="E74" i="3"/>
  <c r="I74" i="3"/>
  <c r="I52" i="3"/>
  <c r="I30" i="3"/>
  <c r="I27" i="3" s="1"/>
  <c r="F116" i="3"/>
  <c r="C116" i="3" s="1"/>
  <c r="F123" i="3"/>
  <c r="G144" i="3"/>
  <c r="G126" i="3"/>
  <c r="C74" i="3"/>
  <c r="F103" i="3"/>
  <c r="C113" i="3"/>
  <c r="C83" i="3"/>
  <c r="D80" i="3"/>
  <c r="C80" i="3" s="1"/>
  <c r="D125" i="3"/>
  <c r="E126" i="3"/>
  <c r="C152" i="3"/>
  <c r="G181" i="3"/>
  <c r="C181" i="3" s="1"/>
  <c r="D24" i="3"/>
  <c r="H24" i="3"/>
  <c r="H21" i="3" s="1"/>
  <c r="G163" i="3"/>
  <c r="G160" i="3" s="1"/>
  <c r="C160" i="3" s="1"/>
  <c r="I126" i="3"/>
  <c r="I123" i="3" s="1"/>
  <c r="E8" i="1"/>
  <c r="F8" i="1"/>
  <c r="G8" i="1"/>
  <c r="H8" i="1"/>
  <c r="I8" i="1"/>
  <c r="D8" i="1"/>
  <c r="C56" i="1"/>
  <c r="E23" i="1"/>
  <c r="F23" i="1"/>
  <c r="G23" i="1"/>
  <c r="H23" i="1"/>
  <c r="I23" i="1"/>
  <c r="D23" i="1"/>
  <c r="C13" i="1"/>
  <c r="E13" i="1"/>
  <c r="F13" i="1"/>
  <c r="G13" i="1"/>
  <c r="H13" i="1"/>
  <c r="I13" i="1"/>
  <c r="D13" i="1"/>
  <c r="E29" i="1"/>
  <c r="F29" i="1"/>
  <c r="G29" i="1"/>
  <c r="H29" i="1"/>
  <c r="I29" i="1"/>
  <c r="D29" i="1"/>
  <c r="D33" i="1"/>
  <c r="C35" i="1"/>
  <c r="F33" i="1"/>
  <c r="G33" i="1"/>
  <c r="H33" i="1"/>
  <c r="I33" i="1"/>
  <c r="E33" i="1"/>
  <c r="D6" i="3" l="1"/>
  <c r="C103" i="3"/>
  <c r="F101" i="3"/>
  <c r="C101" i="3" s="1"/>
  <c r="I49" i="3"/>
  <c r="I24" i="3"/>
  <c r="E27" i="3"/>
  <c r="C27" i="3" s="1"/>
  <c r="C30" i="3"/>
  <c r="C144" i="3"/>
  <c r="C163" i="3"/>
  <c r="F24" i="3"/>
  <c r="C104" i="3"/>
  <c r="C126" i="3"/>
  <c r="D21" i="3"/>
  <c r="D123" i="3"/>
  <c r="C123" i="3" s="1"/>
  <c r="C125" i="3"/>
  <c r="C8" i="3"/>
  <c r="E49" i="3"/>
  <c r="C49" i="3" s="1"/>
  <c r="C52" i="3"/>
  <c r="E24" i="3"/>
  <c r="E51" i="1"/>
  <c r="D51" i="1"/>
  <c r="E9" i="3" l="1"/>
  <c r="E21" i="3"/>
  <c r="I9" i="3"/>
  <c r="I6" i="3" s="1"/>
  <c r="I21" i="3"/>
  <c r="C21" i="3"/>
  <c r="F9" i="3"/>
  <c r="F6" i="3" s="1"/>
  <c r="F21" i="3"/>
  <c r="C24" i="3"/>
  <c r="E113" i="1"/>
  <c r="F113" i="1"/>
  <c r="G113" i="1"/>
  <c r="H113" i="1"/>
  <c r="I113" i="1"/>
  <c r="D113" i="1"/>
  <c r="E152" i="1"/>
  <c r="F152" i="1"/>
  <c r="G152" i="1"/>
  <c r="H152" i="1"/>
  <c r="I152" i="1"/>
  <c r="D152" i="1"/>
  <c r="D149" i="1" s="1"/>
  <c r="E77" i="1"/>
  <c r="F77" i="1"/>
  <c r="G77" i="1"/>
  <c r="H77" i="1"/>
  <c r="I77" i="1"/>
  <c r="E14" i="1"/>
  <c r="F120" i="1"/>
  <c r="G120" i="1"/>
  <c r="H120" i="1"/>
  <c r="I120" i="1"/>
  <c r="E120" i="1"/>
  <c r="E116" i="1"/>
  <c r="E57" i="1"/>
  <c r="E30" i="1" s="1"/>
  <c r="F57" i="1"/>
  <c r="F30" i="1" s="1"/>
  <c r="G57" i="1"/>
  <c r="G30" i="1" s="1"/>
  <c r="H57" i="1"/>
  <c r="H30" i="1" s="1"/>
  <c r="I57" i="1"/>
  <c r="I30" i="1" s="1"/>
  <c r="D57" i="1"/>
  <c r="D30" i="1" s="1"/>
  <c r="E6" i="3" l="1"/>
  <c r="C9" i="3"/>
  <c r="C6" i="3" s="1"/>
  <c r="G14" i="1"/>
  <c r="I14" i="1"/>
  <c r="C113" i="1"/>
  <c r="H14" i="1"/>
  <c r="C33" i="1"/>
  <c r="C36" i="1"/>
  <c r="F14" i="1"/>
  <c r="E162" i="1"/>
  <c r="F162" i="1"/>
  <c r="G162" i="1"/>
  <c r="H162" i="1"/>
  <c r="I162" i="1"/>
  <c r="D162" i="1"/>
  <c r="E184" i="1"/>
  <c r="E163" i="1" s="1"/>
  <c r="F184" i="1"/>
  <c r="G184" i="1"/>
  <c r="G181" i="1" s="1"/>
  <c r="H184" i="1"/>
  <c r="I184" i="1"/>
  <c r="I181" i="1" s="1"/>
  <c r="D163" i="1"/>
  <c r="C183" i="1"/>
  <c r="C124" i="1"/>
  <c r="C145" i="1"/>
  <c r="E146" i="1"/>
  <c r="F146" i="1"/>
  <c r="F125" i="1" s="1"/>
  <c r="G146" i="1"/>
  <c r="G125" i="1" s="1"/>
  <c r="H146" i="1"/>
  <c r="H125" i="1" s="1"/>
  <c r="I146" i="1"/>
  <c r="D146" i="1"/>
  <c r="D125" i="1" s="1"/>
  <c r="E147" i="1"/>
  <c r="F147" i="1"/>
  <c r="G147" i="1"/>
  <c r="H147" i="1"/>
  <c r="I147" i="1"/>
  <c r="D147" i="1"/>
  <c r="C156" i="1"/>
  <c r="C157" i="1"/>
  <c r="E154" i="1"/>
  <c r="F154" i="1"/>
  <c r="G154" i="1"/>
  <c r="H154" i="1"/>
  <c r="I154" i="1"/>
  <c r="D154" i="1"/>
  <c r="C151" i="1"/>
  <c r="C152" i="1"/>
  <c r="E149" i="1"/>
  <c r="F149" i="1"/>
  <c r="G149" i="1"/>
  <c r="H149" i="1"/>
  <c r="I149" i="1"/>
  <c r="C102" i="1"/>
  <c r="G104" i="1"/>
  <c r="E83" i="1"/>
  <c r="I83" i="1"/>
  <c r="I80" i="1" s="1"/>
  <c r="I116" i="1"/>
  <c r="E104" i="1"/>
  <c r="E101" i="1" s="1"/>
  <c r="F104" i="1"/>
  <c r="G83" i="1"/>
  <c r="G80" i="1" s="1"/>
  <c r="H104" i="1"/>
  <c r="H101" i="1" s="1"/>
  <c r="I104" i="1"/>
  <c r="I101" i="1" s="1"/>
  <c r="D120" i="1"/>
  <c r="D104" i="1" s="1"/>
  <c r="C111" i="1"/>
  <c r="C114" i="1"/>
  <c r="C109" i="1"/>
  <c r="E106" i="1"/>
  <c r="F106" i="1"/>
  <c r="G106" i="1"/>
  <c r="H106" i="1"/>
  <c r="I106" i="1"/>
  <c r="D106" i="1"/>
  <c r="E52" i="1"/>
  <c r="F52" i="1"/>
  <c r="F49" i="1" s="1"/>
  <c r="G52" i="1"/>
  <c r="G49" i="1" s="1"/>
  <c r="H52" i="1"/>
  <c r="H49" i="1" s="1"/>
  <c r="I52" i="1"/>
  <c r="D52" i="1"/>
  <c r="F27" i="1"/>
  <c r="H27" i="1"/>
  <c r="E74" i="1"/>
  <c r="F74" i="1"/>
  <c r="G74" i="1"/>
  <c r="H74" i="1"/>
  <c r="I74" i="1"/>
  <c r="E64" i="1"/>
  <c r="F64" i="1"/>
  <c r="G64" i="1"/>
  <c r="H64" i="1"/>
  <c r="I64" i="1"/>
  <c r="D64" i="1"/>
  <c r="E59" i="1"/>
  <c r="F59" i="1"/>
  <c r="G59" i="1"/>
  <c r="H59" i="1"/>
  <c r="I59" i="1"/>
  <c r="D59" i="1"/>
  <c r="C61" i="1"/>
  <c r="C62" i="1"/>
  <c r="E54" i="1"/>
  <c r="F54" i="1"/>
  <c r="G54" i="1"/>
  <c r="H54" i="1"/>
  <c r="I54" i="1"/>
  <c r="D54" i="1"/>
  <c r="I49" i="1"/>
  <c r="C67" i="1"/>
  <c r="C64" i="1" s="1"/>
  <c r="C66" i="1"/>
  <c r="C70" i="1"/>
  <c r="C71" i="1"/>
  <c r="C72" i="1"/>
  <c r="C73" i="1"/>
  <c r="C76" i="1"/>
  <c r="C77" i="1"/>
  <c r="C57" i="1"/>
  <c r="C50" i="1"/>
  <c r="C149" i="1" l="1"/>
  <c r="C154" i="1"/>
  <c r="G163" i="1"/>
  <c r="G160" i="1" s="1"/>
  <c r="E181" i="1"/>
  <c r="I163" i="1"/>
  <c r="I160" i="1" s="1"/>
  <c r="H126" i="1"/>
  <c r="H123" i="1" s="1"/>
  <c r="H24" i="1"/>
  <c r="F126" i="1"/>
  <c r="F123" i="1" s="1"/>
  <c r="F24" i="1"/>
  <c r="I126" i="1"/>
  <c r="I24" i="1"/>
  <c r="G126" i="1"/>
  <c r="G123" i="1" s="1"/>
  <c r="G24" i="1"/>
  <c r="E126" i="1"/>
  <c r="E24" i="1"/>
  <c r="E9" i="1" s="1"/>
  <c r="E6" i="1" s="1"/>
  <c r="D126" i="1"/>
  <c r="D123" i="1" s="1"/>
  <c r="D24" i="1"/>
  <c r="I144" i="1"/>
  <c r="E144" i="1"/>
  <c r="C106" i="1"/>
  <c r="I27" i="1"/>
  <c r="I9" i="1"/>
  <c r="G27" i="1"/>
  <c r="G9" i="1"/>
  <c r="C104" i="1"/>
  <c r="D101" i="1"/>
  <c r="G144" i="1"/>
  <c r="C146" i="1"/>
  <c r="I125" i="1"/>
  <c r="E125" i="1"/>
  <c r="H163" i="1"/>
  <c r="H160" i="1" s="1"/>
  <c r="H181" i="1"/>
  <c r="F163" i="1"/>
  <c r="F181" i="1"/>
  <c r="D160" i="1"/>
  <c r="G116" i="1"/>
  <c r="C162" i="1"/>
  <c r="E160" i="1"/>
  <c r="D116" i="1"/>
  <c r="H116" i="1"/>
  <c r="F116" i="1"/>
  <c r="C120" i="1"/>
  <c r="D83" i="1"/>
  <c r="H83" i="1"/>
  <c r="H80" i="1" s="1"/>
  <c r="F83" i="1"/>
  <c r="F80" i="1" s="1"/>
  <c r="D144" i="1"/>
  <c r="H144" i="1"/>
  <c r="F144" i="1"/>
  <c r="C147" i="1"/>
  <c r="C184" i="1"/>
  <c r="C59" i="1"/>
  <c r="C54" i="1"/>
  <c r="C181" i="1" l="1"/>
  <c r="C163" i="1"/>
  <c r="F160" i="1"/>
  <c r="C126" i="1"/>
  <c r="H9" i="1"/>
  <c r="C83" i="1"/>
  <c r="D80" i="1"/>
  <c r="C116" i="1"/>
  <c r="C160" i="1"/>
  <c r="E123" i="1"/>
  <c r="C125" i="1"/>
  <c r="G6" i="1"/>
  <c r="G21" i="1"/>
  <c r="D14" i="1"/>
  <c r="C14" i="1" s="1"/>
  <c r="C144" i="1"/>
  <c r="F9" i="1"/>
  <c r="I123" i="1"/>
  <c r="E69" i="1"/>
  <c r="G69" i="1"/>
  <c r="F69" i="1"/>
  <c r="C123" i="1" l="1"/>
  <c r="H6" i="1"/>
  <c r="H21" i="1"/>
  <c r="F6" i="1"/>
  <c r="I6" i="1"/>
  <c r="I21" i="1"/>
  <c r="F21" i="1"/>
  <c r="E49" i="1" l="1"/>
  <c r="D69" i="1"/>
  <c r="C69" i="1" s="1"/>
  <c r="E27" i="1" l="1"/>
  <c r="C52" i="1"/>
  <c r="A72" i="1"/>
  <c r="C30" i="1" l="1"/>
  <c r="G103" i="1"/>
  <c r="G101" i="1" s="1"/>
  <c r="F103" i="1"/>
  <c r="E82" i="1"/>
  <c r="C119" i="1"/>
  <c r="C108" i="1"/>
  <c r="E80" i="1" l="1"/>
  <c r="C80" i="1" s="1"/>
  <c r="C103" i="1"/>
  <c r="F101" i="1"/>
  <c r="C101" i="1" s="1"/>
  <c r="C82" i="1"/>
  <c r="E21" i="1" l="1"/>
  <c r="D9" i="1"/>
  <c r="C24" i="1" l="1"/>
  <c r="A7" i="1" l="1"/>
  <c r="A8" i="1" s="1"/>
  <c r="A9" i="1" l="1"/>
  <c r="A27" i="1" s="1"/>
  <c r="A28" i="1" s="1"/>
  <c r="A61" i="1" l="1"/>
  <c r="A62" i="1" s="1"/>
  <c r="A63" i="1" s="1"/>
  <c r="A143" i="1" l="1"/>
  <c r="A51" i="1"/>
  <c r="A52" i="1" s="1"/>
  <c r="A53" i="1" s="1"/>
  <c r="A54" i="1" s="1"/>
  <c r="A55" i="1" s="1"/>
  <c r="A56" i="1" s="1"/>
  <c r="A57" i="1" s="1"/>
  <c r="D74" i="1" l="1"/>
  <c r="C74" i="1" s="1"/>
  <c r="D49" i="1"/>
  <c r="C29" i="1" l="1"/>
  <c r="C51" i="1"/>
  <c r="C49" i="1"/>
  <c r="C8" i="1" l="1"/>
  <c r="D27" i="1"/>
  <c r="C27" i="1" s="1"/>
  <c r="D21" i="1" l="1"/>
  <c r="C21" i="1" s="1"/>
  <c r="C23" i="1"/>
  <c r="D6" i="1"/>
  <c r="C9" i="1" l="1"/>
  <c r="C6" i="1" s="1"/>
</calcChain>
</file>

<file path=xl/sharedStrings.xml><?xml version="1.0" encoding="utf-8"?>
<sst xmlns="http://schemas.openxmlformats.org/spreadsheetml/2006/main" count="1126" uniqueCount="64">
  <si>
    <t>№ строки</t>
  </si>
  <si>
    <t>Наименование мероприятия/источник расходов на финансирование</t>
  </si>
  <si>
    <t>всего</t>
  </si>
  <si>
    <t>ВСЕГО ПО МУНИЦИПАЛЬНОЙ ПОДПРОГРАММЕ, В ТОМ ЧИСЛЕ</t>
  </si>
  <si>
    <t>федеральный бюджет</t>
  </si>
  <si>
    <t>областной  бюджет</t>
  </si>
  <si>
    <t>местный бюджет</t>
  </si>
  <si>
    <t>внебюджетные источники</t>
  </si>
  <si>
    <t>ВСЕГО ПО МУНИЦИПАЛЬНОЙ ПРОГРАММЕ, В ТОМ ЧИСЛЕ</t>
  </si>
  <si>
    <t xml:space="preserve">ВСЕГО ПО МУНИЦИПАЛЬНОЙ
ПОДПРОГРАММЕ, В ТОМ ЧИСЛЕ:   
</t>
  </si>
  <si>
    <t>областной бюджет</t>
  </si>
  <si>
    <t xml:space="preserve">местный бюджет           </t>
  </si>
  <si>
    <t xml:space="preserve">внебюджетные источники   </t>
  </si>
  <si>
    <t>-</t>
  </si>
  <si>
    <t xml:space="preserve">областной бюджет </t>
  </si>
  <si>
    <t>Подпрограмма 3. «Патриотическое воспитание граждан Ирбитского муниципального образования»</t>
  </si>
  <si>
    <t xml:space="preserve">областной  бюджет </t>
  </si>
  <si>
    <t>Подпрограмма 1. "Развитие физической культуры и спорта в Ирбитском муниципальном образовании"</t>
  </si>
  <si>
    <t>Подпрограмма 2. "Молодежь Ирбитского муниципального образования"</t>
  </si>
  <si>
    <t xml:space="preserve">местный бюджет </t>
  </si>
  <si>
    <t xml:space="preserve">местный бюджет   </t>
  </si>
  <si>
    <t xml:space="preserve">местный бюджет     </t>
  </si>
  <si>
    <t xml:space="preserve">местный бюджет       </t>
  </si>
  <si>
    <t>1.1.1.1.</t>
  </si>
  <si>
    <t>2.2.1.1.</t>
  </si>
  <si>
    <t>3.3.1.1.</t>
  </si>
  <si>
    <t>х</t>
  </si>
  <si>
    <t>Номер  целевых показателей, на достижение которых направлены мероприятия</t>
  </si>
  <si>
    <t>Капитальные вложения</t>
  </si>
  <si>
    <t>1.2.Иные капитальные вложения</t>
  </si>
  <si>
    <t>Всего по направлению "Прочие нужды", в том числе:</t>
  </si>
  <si>
    <t>Научно-иследовательские и опытно-конструкторские работы</t>
  </si>
  <si>
    <t>Прочие нужды</t>
  </si>
  <si>
    <t>1.Капитальные вложения</t>
  </si>
  <si>
    <t>2.Научно-иследовательские и опытно-конструкторские работы</t>
  </si>
  <si>
    <t>3.Прочие нужды</t>
  </si>
  <si>
    <t>3.Прочие  нужды</t>
  </si>
  <si>
    <t>Объем расходов на выполнение мероприятия за счет всех источников ресурсного обеспечения, рублей.</t>
  </si>
  <si>
    <t>4.4.1.1.</t>
  </si>
  <si>
    <t>2.2.1.2.</t>
  </si>
  <si>
    <t>1.1.1.2.</t>
  </si>
  <si>
    <t>1.1.1.3.</t>
  </si>
  <si>
    <t xml:space="preserve">1.1.2.1.  </t>
  </si>
  <si>
    <t xml:space="preserve">1.1.2.2. </t>
  </si>
  <si>
    <t>Мероприятие 8. Организация "Летней  молодежной биржи труда"</t>
  </si>
  <si>
    <t>Мероприятие 9. Приобретение оборудования и инвентаря для учреждений занимающихся патриотическим воспитанием и допризывной подготовкой молодежи к военной службе</t>
  </si>
  <si>
    <t>Мероприятие 10. Проведение мероприятий направленных на патриотическое воспитание граждан (учебно-спортивные игры, спартакиады, оплата путевок в военно-патриотические оздоровительные лагеря)</t>
  </si>
  <si>
    <t>Мероприятие 11. Обеспечение  МКУ "Физкультурно-молодежный центр""</t>
  </si>
  <si>
    <t>Мероприятие 7. Местный бюджет 100,0 т.р. - ФМЦ (софинансирование)</t>
  </si>
  <si>
    <t>Мероприятие 6. Местный бюджет 138,130 т.р. - ФМЦ (из них  софинансирование 38,130 т.р.)</t>
  </si>
  <si>
    <t>Мероприятие 9. Местный бюджет 277,0 т.р. -  (из них  софинансирование 227,0 т.р - Управ.образования.); 50,0 - ФМЦ</t>
  </si>
  <si>
    <t>Мероприятие 10. Местный бюджет 50,0 т.р. - (из них  софинансирование 23,0 т.р - Управ.образования.); 27,0 - ФМЦ</t>
  </si>
  <si>
    <t>Мероприятие 7. Осуществление работы с молодежью (Развитие инфраструктуры молодежной политики,  развитие сети муниципальных учреждений по работе с молодежью,  создание и обеспечение деятельности «коворкинг-центров»)</t>
  </si>
  <si>
    <t xml:space="preserve">Мероприятие 3. Проведение физкультурно-оздоровительных и спортивно-массовых  мероприятий </t>
  </si>
  <si>
    <t>Мероприятие 6. Проведение мероприятий  по приоритетным направлениям работы с молодежьюв (том числе реализация  проекта "Молодежный сертификат")</t>
  </si>
  <si>
    <t>Мероприятие 5. Мероприятия по поэтапному внедрению и реализации Всероссийского физкультурно-спортивного комплекса "Готов к труду и обороне" (ГТО)</t>
  </si>
  <si>
    <t>Мероприятие 4. Содержание и  ремонт спортивных обьектов</t>
  </si>
  <si>
    <r>
      <t>ПЛАН МЕРОПРИЯТИЙ ПО ВЫПОЛНЕНИЮ МУНИЦИПАЛЬНОЙ ПРОГРАММЫ "РАЗВИТИЕ ФИЗИЧЕСКОЙ КУЛЬТУРЫ, СПОРТА И МОЛОДЕЖНОЙ ПОЛИТИКИ ИРБИТСКОГО МУНИЦИПАЛЬНОГО  ОБРАЗОВАНИЯ   ДО</t>
    </r>
    <r>
      <rPr>
        <sz val="12"/>
        <color indexed="8"/>
        <rFont val="Times New Roman"/>
        <family val="1"/>
        <charset val="204"/>
      </rPr>
      <t xml:space="preserve"> 2024 </t>
    </r>
    <r>
      <rPr>
        <sz val="11"/>
        <color indexed="8"/>
        <rFont val="Times New Roman"/>
        <family val="1"/>
        <charset val="204"/>
      </rPr>
      <t>ГОДА"</t>
    </r>
  </si>
  <si>
    <t>1.1.1.1</t>
  </si>
  <si>
    <t>Подпрограмма 4. «Обеспечение реализации муниципальной программы «Развитие физической культуры, спорта и молодежной политики  Ирбитского МО  до 2024 года</t>
  </si>
  <si>
    <t>Мероприятие 1. Строительство спортивных объектов</t>
  </si>
  <si>
    <t>Мероприятие 2.Развитие материально-технической базы спортивных обьектов</t>
  </si>
  <si>
    <t>Приложение №1 к Муниципальной программе «Развитие физической культуры, спорта и молодежной политики Ирбитского муниципального образования до 2024 года»</t>
  </si>
  <si>
    <t>Приложение №2 к Муниципальной программе «Развитие физической культуры, спорта и молодежной политики Ирбитского муниципального образования до 2024 года»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</si>
</sst>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Viner Hand ITC"/>
      <family val="4"/>
    </font>
    <font>
      <sz val="11"/>
      <color theme="1"/>
      <name val="Traditional Arabic"/>
      <family val="1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2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165" fontId="0" fillId="0" borderId="0" xfId="0" applyNumberFormat="1"/>
    <xf numFmtId="0" fontId="7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wrapText="1"/>
    </xf>
    <xf numFmtId="4" fontId="7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/>
    <xf numFmtId="4" fontId="8" fillId="0" borderId="1" xfId="0" applyNumberFormat="1" applyFont="1" applyBorder="1"/>
    <xf numFmtId="4" fontId="8" fillId="0" borderId="3" xfId="0" applyNumberFormat="1" applyFont="1" applyBorder="1" applyAlignment="1">
      <alignment horizontal="left" wrapText="1"/>
    </xf>
    <xf numFmtId="4" fontId="7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9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vertical="top" wrapText="1"/>
    </xf>
    <xf numFmtId="4" fontId="7" fillId="0" borderId="1" xfId="0" applyNumberFormat="1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left" vertical="top" wrapText="1"/>
    </xf>
    <xf numFmtId="4" fontId="7" fillId="0" borderId="1" xfId="0" applyNumberFormat="1" applyFont="1" applyBorder="1" applyAlignment="1">
      <alignment horizontal="right" vertical="top" wrapText="1"/>
    </xf>
    <xf numFmtId="4" fontId="7" fillId="0" borderId="2" xfId="0" applyNumberFormat="1" applyFont="1" applyBorder="1" applyAlignment="1">
      <alignment vertical="top" wrapText="1"/>
    </xf>
    <xf numFmtId="4" fontId="7" fillId="0" borderId="1" xfId="0" applyNumberFormat="1" applyFont="1" applyBorder="1" applyAlignment="1">
      <alignment horizontal="right" wrapText="1"/>
    </xf>
    <xf numFmtId="4" fontId="7" fillId="0" borderId="1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vertical="center"/>
    </xf>
    <xf numFmtId="0" fontId="0" fillId="0" borderId="1" xfId="0" applyBorder="1"/>
    <xf numFmtId="0" fontId="1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7" fillId="0" borderId="1" xfId="1" applyNumberFormat="1" applyFont="1" applyBorder="1" applyAlignment="1">
      <alignment horizontal="right" vertical="top" wrapText="1"/>
    </xf>
    <xf numFmtId="4" fontId="7" fillId="0" borderId="1" xfId="1" applyNumberFormat="1" applyFont="1" applyBorder="1" applyAlignment="1">
      <alignment vertical="top" wrapText="1"/>
    </xf>
    <xf numFmtId="165" fontId="8" fillId="0" borderId="1" xfId="0" applyNumberFormat="1" applyFont="1" applyBorder="1" applyAlignment="1">
      <alignment vertical="center"/>
    </xf>
    <xf numFmtId="4" fontId="7" fillId="0" borderId="0" xfId="0" applyNumberFormat="1" applyFont="1" applyFill="1" applyBorder="1" applyAlignment="1">
      <alignment vertical="top"/>
    </xf>
    <xf numFmtId="0" fontId="10" fillId="0" borderId="0" xfId="0" applyFont="1" applyBorder="1" applyAlignment="1"/>
    <xf numFmtId="4" fontId="7" fillId="0" borderId="1" xfId="0" applyNumberFormat="1" applyFont="1" applyFill="1" applyBorder="1" applyAlignment="1">
      <alignment horizontal="right"/>
    </xf>
    <xf numFmtId="4" fontId="7" fillId="2" borderId="1" xfId="0" applyNumberFormat="1" applyFont="1" applyFill="1" applyBorder="1" applyAlignment="1">
      <alignment horizontal="right"/>
    </xf>
    <xf numFmtId="4" fontId="7" fillId="2" borderId="1" xfId="0" applyNumberFormat="1" applyFont="1" applyFill="1" applyBorder="1" applyAlignment="1">
      <alignment horizontal="right" vertical="top" wrapText="1"/>
    </xf>
    <xf numFmtId="4" fontId="7" fillId="2" borderId="1" xfId="1" applyNumberFormat="1" applyFont="1" applyFill="1" applyBorder="1" applyAlignment="1">
      <alignment horizontal="right" vertical="top" wrapText="1"/>
    </xf>
    <xf numFmtId="0" fontId="10" fillId="0" borderId="0" xfId="0" applyFont="1" applyAlignment="1">
      <alignment horizontal="left"/>
    </xf>
    <xf numFmtId="4" fontId="0" fillId="0" borderId="0" xfId="0" applyNumberFormat="1"/>
    <xf numFmtId="4" fontId="8" fillId="2" borderId="1" xfId="0" applyNumberFormat="1" applyFont="1" applyFill="1" applyBorder="1" applyAlignment="1">
      <alignment wrapText="1"/>
    </xf>
    <xf numFmtId="4" fontId="7" fillId="2" borderId="1" xfId="0" applyNumberFormat="1" applyFont="1" applyFill="1" applyBorder="1"/>
    <xf numFmtId="4" fontId="7" fillId="0" borderId="1" xfId="1" applyNumberFormat="1" applyFont="1" applyFill="1" applyBorder="1" applyAlignment="1">
      <alignment vertical="top" wrapText="1"/>
    </xf>
    <xf numFmtId="4" fontId="7" fillId="0" borderId="1" xfId="1" applyNumberFormat="1" applyFont="1" applyFill="1" applyBorder="1" applyAlignment="1">
      <alignment horizontal="right" vertical="top" wrapText="1"/>
    </xf>
    <xf numFmtId="4" fontId="8" fillId="2" borderId="1" xfId="0" applyNumberFormat="1" applyFont="1" applyFill="1" applyBorder="1" applyAlignment="1">
      <alignment horizontal="left" vertical="top" wrapText="1"/>
    </xf>
    <xf numFmtId="4" fontId="0" fillId="0" borderId="1" xfId="0" applyNumberFormat="1" applyBorder="1"/>
    <xf numFmtId="4" fontId="8" fillId="2" borderId="1" xfId="0" applyNumberFormat="1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wrapText="1"/>
    </xf>
    <xf numFmtId="165" fontId="7" fillId="0" borderId="1" xfId="0" applyNumberFormat="1" applyFont="1" applyBorder="1" applyAlignment="1">
      <alignment vertical="center"/>
    </xf>
    <xf numFmtId="4" fontId="13" fillId="0" borderId="1" xfId="0" applyNumberFormat="1" applyFont="1" applyBorder="1" applyAlignment="1">
      <alignment vertical="center"/>
    </xf>
    <xf numFmtId="4" fontId="13" fillId="0" borderId="1" xfId="0" applyNumberFormat="1" applyFont="1" applyBorder="1" applyAlignment="1">
      <alignment horizontal="right" vertical="center"/>
    </xf>
    <xf numFmtId="4" fontId="14" fillId="0" borderId="1" xfId="0" applyNumberFormat="1" applyFont="1" applyBorder="1" applyAlignment="1">
      <alignment horizontal="right" vertical="center"/>
    </xf>
    <xf numFmtId="4" fontId="13" fillId="0" borderId="1" xfId="0" applyNumberFormat="1" applyFont="1" applyBorder="1" applyAlignment="1">
      <alignment horizontal="center"/>
    </xf>
    <xf numFmtId="4" fontId="14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center"/>
    </xf>
    <xf numFmtId="4" fontId="8" fillId="0" borderId="3" xfId="0" applyNumberFormat="1" applyFont="1" applyBorder="1" applyAlignment="1"/>
    <xf numFmtId="4" fontId="8" fillId="0" borderId="5" xfId="0" applyNumberFormat="1" applyFont="1" applyBorder="1" applyAlignment="1"/>
    <xf numFmtId="4" fontId="8" fillId="0" borderId="4" xfId="0" applyNumberFormat="1" applyFont="1" applyBorder="1" applyAlignment="1"/>
    <xf numFmtId="4" fontId="8" fillId="0" borderId="3" xfId="0" applyNumberFormat="1" applyFont="1" applyBorder="1" applyAlignment="1">
      <alignment wrapText="1"/>
    </xf>
    <xf numFmtId="4" fontId="8" fillId="0" borderId="5" xfId="0" applyNumberFormat="1" applyFont="1" applyBorder="1" applyAlignment="1">
      <alignment wrapText="1"/>
    </xf>
    <xf numFmtId="4" fontId="8" fillId="0" borderId="4" xfId="0" applyNumberFormat="1" applyFont="1" applyBorder="1" applyAlignment="1">
      <alignment wrapText="1"/>
    </xf>
    <xf numFmtId="4" fontId="7" fillId="0" borderId="5" xfId="0" applyNumberFormat="1" applyFont="1" applyBorder="1" applyAlignment="1">
      <alignment wrapText="1"/>
    </xf>
    <xf numFmtId="4" fontId="7" fillId="0" borderId="4" xfId="0" applyNumberFormat="1" applyFont="1" applyBorder="1" applyAlignment="1">
      <alignment wrapText="1"/>
    </xf>
    <xf numFmtId="4" fontId="8" fillId="0" borderId="2" xfId="0" applyNumberFormat="1" applyFont="1" applyBorder="1" applyAlignment="1">
      <alignment vertical="top" wrapText="1"/>
    </xf>
    <xf numFmtId="4" fontId="7" fillId="0" borderId="2" xfId="1" applyNumberFormat="1" applyFont="1" applyBorder="1" applyAlignment="1">
      <alignment vertical="top" wrapText="1"/>
    </xf>
    <xf numFmtId="4" fontId="8" fillId="0" borderId="7" xfId="0" applyNumberFormat="1" applyFont="1" applyBorder="1" applyAlignment="1">
      <alignment vertical="top" wrapText="1"/>
    </xf>
    <xf numFmtId="4" fontId="7" fillId="0" borderId="7" xfId="1" applyNumberFormat="1" applyFont="1" applyBorder="1" applyAlignment="1">
      <alignment vertical="top" wrapText="1"/>
    </xf>
    <xf numFmtId="4" fontId="7" fillId="0" borderId="7" xfId="0" applyNumberFormat="1" applyFont="1" applyBorder="1" applyAlignment="1">
      <alignment vertical="top" wrapText="1"/>
    </xf>
    <xf numFmtId="0" fontId="0" fillId="0" borderId="0" xfId="0" applyFont="1"/>
    <xf numFmtId="0" fontId="10" fillId="0" borderId="0" xfId="0" applyFont="1" applyAlignment="1">
      <alignment horizontal="left"/>
    </xf>
    <xf numFmtId="4" fontId="13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4" fontId="7" fillId="0" borderId="1" xfId="1" applyNumberFormat="1" applyFont="1" applyBorder="1" applyAlignment="1">
      <alignment horizontal="center" vertical="center" wrapText="1"/>
    </xf>
    <xf numFmtId="4" fontId="7" fillId="2" borderId="1" xfId="1" applyNumberFormat="1" applyFont="1" applyFill="1" applyBorder="1" applyAlignment="1">
      <alignment horizontal="center" vertical="center" wrapText="1"/>
    </xf>
    <xf numFmtId="4" fontId="7" fillId="0" borderId="2" xfId="1" applyNumberFormat="1" applyFont="1" applyBorder="1" applyAlignment="1">
      <alignment horizontal="center" vertical="center" wrapText="1"/>
    </xf>
    <xf numFmtId="4" fontId="7" fillId="0" borderId="7" xfId="1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4" fontId="0" fillId="0" borderId="1" xfId="0" applyNumberFormat="1" applyBorder="1" applyAlignment="1">
      <alignment vertical="center"/>
    </xf>
    <xf numFmtId="4" fontId="7" fillId="0" borderId="1" xfId="1" applyNumberFormat="1" applyFont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right" vertical="center"/>
    </xf>
    <xf numFmtId="4" fontId="7" fillId="2" borderId="1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vertical="center"/>
    </xf>
    <xf numFmtId="4" fontId="7" fillId="0" borderId="1" xfId="1" applyNumberFormat="1" applyFont="1" applyFill="1" applyBorder="1" applyAlignment="1">
      <alignment vertical="center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4"/>
  <sheetViews>
    <sheetView zoomScaleNormal="100" workbookViewId="0">
      <selection sqref="A1:XFD1048576"/>
    </sheetView>
  </sheetViews>
  <sheetFormatPr defaultRowHeight="15" x14ac:dyDescent="0.25"/>
  <cols>
    <col min="1" max="1" width="6.140625" customWidth="1"/>
    <col min="2" max="2" width="32.85546875" customWidth="1"/>
    <col min="3" max="3" width="15.28515625" customWidth="1"/>
    <col min="4" max="4" width="14.28515625" customWidth="1"/>
    <col min="5" max="5" width="13.7109375" customWidth="1"/>
    <col min="6" max="6" width="14.140625" customWidth="1"/>
    <col min="7" max="7" width="14" customWidth="1"/>
    <col min="8" max="8" width="13.5703125" customWidth="1"/>
    <col min="9" max="9" width="13" customWidth="1"/>
    <col min="10" max="10" width="7.5703125" customWidth="1"/>
    <col min="11" max="11" width="9.85546875" bestFit="1" customWidth="1"/>
  </cols>
  <sheetData>
    <row r="1" spans="1:11" ht="70.5" customHeight="1" x14ac:dyDescent="0.6">
      <c r="D1" s="53"/>
      <c r="E1" s="54"/>
      <c r="F1" s="54"/>
      <c r="G1" s="94" t="s">
        <v>62</v>
      </c>
      <c r="H1" s="94"/>
      <c r="I1" s="94"/>
      <c r="J1" s="94"/>
    </row>
    <row r="2" spans="1:11" ht="39.75" customHeight="1" x14ac:dyDescent="0.25">
      <c r="A2" s="101" t="s">
        <v>57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1" ht="46.5" customHeight="1" x14ac:dyDescent="0.25">
      <c r="A3" s="104" t="s">
        <v>0</v>
      </c>
      <c r="B3" s="106" t="s">
        <v>1</v>
      </c>
      <c r="C3" s="96" t="s">
        <v>37</v>
      </c>
      <c r="D3" s="97"/>
      <c r="E3" s="97"/>
      <c r="F3" s="97"/>
      <c r="G3" s="97"/>
      <c r="H3" s="97"/>
      <c r="I3" s="98"/>
      <c r="J3" s="95" t="s">
        <v>27</v>
      </c>
    </row>
    <row r="4" spans="1:11" ht="54.75" customHeight="1" x14ac:dyDescent="0.25">
      <c r="A4" s="105"/>
      <c r="B4" s="107"/>
      <c r="C4" s="3" t="s">
        <v>2</v>
      </c>
      <c r="D4" s="3">
        <v>2019</v>
      </c>
      <c r="E4" s="3">
        <v>2020</v>
      </c>
      <c r="F4" s="3">
        <v>2021</v>
      </c>
      <c r="G4" s="3">
        <v>2022</v>
      </c>
      <c r="H4" s="3">
        <v>2023</v>
      </c>
      <c r="I4" s="3">
        <v>2024</v>
      </c>
      <c r="J4" s="95"/>
    </row>
    <row r="5" spans="1:11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</row>
    <row r="6" spans="1:11" ht="45" x14ac:dyDescent="0.25">
      <c r="A6" s="1">
        <v>1</v>
      </c>
      <c r="B6" s="12" t="s">
        <v>8</v>
      </c>
      <c r="C6" s="31">
        <f>C8+C9</f>
        <v>285415841</v>
      </c>
      <c r="D6" s="56">
        <f>D8+D9</f>
        <v>16020708</v>
      </c>
      <c r="E6" s="56">
        <f t="shared" ref="E6:I6" si="0">E8+E9</f>
        <v>74750500</v>
      </c>
      <c r="F6" s="56">
        <f t="shared" si="0"/>
        <v>86274655</v>
      </c>
      <c r="G6" s="56">
        <f t="shared" si="0"/>
        <v>50750500</v>
      </c>
      <c r="H6" s="56">
        <f t="shared" si="0"/>
        <v>46868978</v>
      </c>
      <c r="I6" s="56">
        <f t="shared" si="0"/>
        <v>10750500</v>
      </c>
      <c r="J6" s="14" t="s">
        <v>26</v>
      </c>
      <c r="K6" s="45"/>
    </row>
    <row r="7" spans="1:11" x14ac:dyDescent="0.25">
      <c r="A7" s="1">
        <f>A6+1</f>
        <v>2</v>
      </c>
      <c r="B7" s="15" t="s">
        <v>4</v>
      </c>
      <c r="C7" s="30"/>
      <c r="D7" s="57"/>
      <c r="E7" s="57"/>
      <c r="F7" s="57"/>
      <c r="G7" s="57"/>
      <c r="H7" s="57"/>
      <c r="I7" s="57"/>
      <c r="J7" s="14"/>
    </row>
    <row r="8" spans="1:11" ht="16.5" customHeight="1" x14ac:dyDescent="0.25">
      <c r="A8" s="1">
        <f>A7+1</f>
        <v>3</v>
      </c>
      <c r="B8" s="15" t="s">
        <v>5</v>
      </c>
      <c r="C8" s="37">
        <f>D8+E8+F8+G8+H8+I8</f>
        <v>194078370</v>
      </c>
      <c r="D8" s="56">
        <f>D13+D23</f>
        <v>0</v>
      </c>
      <c r="E8" s="56">
        <f t="shared" ref="E8:I8" si="1">E13+E23</f>
        <v>57600000</v>
      </c>
      <c r="F8" s="56">
        <f t="shared" si="1"/>
        <v>67971740</v>
      </c>
      <c r="G8" s="56">
        <f t="shared" si="1"/>
        <v>36000000</v>
      </c>
      <c r="H8" s="56">
        <f t="shared" si="1"/>
        <v>32506630</v>
      </c>
      <c r="I8" s="56">
        <f t="shared" si="1"/>
        <v>0</v>
      </c>
      <c r="J8" s="14" t="s">
        <v>26</v>
      </c>
    </row>
    <row r="9" spans="1:11" ht="19.5" customHeight="1" x14ac:dyDescent="0.25">
      <c r="A9" s="1">
        <f>A8+1</f>
        <v>4</v>
      </c>
      <c r="B9" s="15" t="s">
        <v>6</v>
      </c>
      <c r="C9" s="37">
        <f>D9+E9+F9+G9+H9+I9</f>
        <v>91337471</v>
      </c>
      <c r="D9" s="56">
        <f>D14+D24</f>
        <v>16020708</v>
      </c>
      <c r="E9" s="56">
        <f t="shared" ref="E9:I9" si="2">E14+E24</f>
        <v>17150500</v>
      </c>
      <c r="F9" s="56">
        <f t="shared" si="2"/>
        <v>18302915</v>
      </c>
      <c r="G9" s="56">
        <f t="shared" si="2"/>
        <v>14750500</v>
      </c>
      <c r="H9" s="56">
        <f t="shared" si="2"/>
        <v>14362348</v>
      </c>
      <c r="I9" s="56">
        <f t="shared" si="2"/>
        <v>10750500</v>
      </c>
      <c r="J9" s="14" t="s">
        <v>26</v>
      </c>
    </row>
    <row r="10" spans="1:11" ht="15.75" customHeight="1" x14ac:dyDescent="0.25">
      <c r="A10" s="1">
        <v>5</v>
      </c>
      <c r="B10" s="15" t="s">
        <v>7</v>
      </c>
      <c r="C10" s="37"/>
      <c r="D10" s="58"/>
      <c r="E10" s="58"/>
      <c r="F10" s="58"/>
      <c r="G10" s="58"/>
      <c r="H10" s="58"/>
      <c r="I10" s="58"/>
      <c r="J10" s="14"/>
    </row>
    <row r="11" spans="1:11" x14ac:dyDescent="0.25">
      <c r="A11" s="1">
        <v>6</v>
      </c>
      <c r="B11" s="16" t="s">
        <v>28</v>
      </c>
      <c r="C11" s="37"/>
      <c r="D11" s="58"/>
      <c r="E11" s="58"/>
      <c r="F11" s="58"/>
      <c r="G11" s="58"/>
      <c r="H11" s="58"/>
      <c r="I11" s="58"/>
      <c r="J11" s="14"/>
    </row>
    <row r="12" spans="1:11" x14ac:dyDescent="0.25">
      <c r="A12" s="1">
        <v>7</v>
      </c>
      <c r="B12" s="15" t="s">
        <v>4</v>
      </c>
      <c r="C12" s="37"/>
      <c r="D12" s="58"/>
      <c r="E12" s="58"/>
      <c r="F12" s="58"/>
      <c r="G12" s="58"/>
      <c r="H12" s="58"/>
      <c r="I12" s="58"/>
      <c r="J12" s="14"/>
    </row>
    <row r="13" spans="1:11" x14ac:dyDescent="0.25">
      <c r="A13" s="1">
        <v>8</v>
      </c>
      <c r="B13" s="15" t="s">
        <v>5</v>
      </c>
      <c r="C13" s="55">
        <f t="shared" ref="C13:C14" si="3">D13+E13+F13+G13+H13+I13</f>
        <v>194078370</v>
      </c>
      <c r="D13" s="58">
        <f>D35</f>
        <v>0</v>
      </c>
      <c r="E13" s="58">
        <f t="shared" ref="E13:I13" si="4">E35</f>
        <v>57600000</v>
      </c>
      <c r="F13" s="58">
        <f t="shared" si="4"/>
        <v>67971740</v>
      </c>
      <c r="G13" s="58">
        <f t="shared" si="4"/>
        <v>36000000</v>
      </c>
      <c r="H13" s="58">
        <f t="shared" si="4"/>
        <v>32506630</v>
      </c>
      <c r="I13" s="58">
        <f t="shared" si="4"/>
        <v>0</v>
      </c>
      <c r="J13" s="14"/>
    </row>
    <row r="14" spans="1:11" x14ac:dyDescent="0.25">
      <c r="A14" s="1">
        <v>9</v>
      </c>
      <c r="B14" s="15" t="s">
        <v>6</v>
      </c>
      <c r="C14" s="55">
        <f t="shared" si="3"/>
        <v>32987983</v>
      </c>
      <c r="D14" s="58">
        <f>D36</f>
        <v>6423720</v>
      </c>
      <c r="E14" s="58">
        <f t="shared" ref="E14:I14" si="5">E36</f>
        <v>7400000</v>
      </c>
      <c r="F14" s="58">
        <f t="shared" si="5"/>
        <v>8552415</v>
      </c>
      <c r="G14" s="58">
        <f t="shared" si="5"/>
        <v>5000000</v>
      </c>
      <c r="H14" s="58">
        <f t="shared" si="5"/>
        <v>4611848</v>
      </c>
      <c r="I14" s="58">
        <f t="shared" si="5"/>
        <v>1000000</v>
      </c>
      <c r="J14" s="14"/>
    </row>
    <row r="15" spans="1:11" ht="13.5" customHeight="1" x14ac:dyDescent="0.25">
      <c r="A15" s="1">
        <v>10</v>
      </c>
      <c r="B15" s="15" t="s">
        <v>7</v>
      </c>
      <c r="C15" s="13" t="s">
        <v>13</v>
      </c>
      <c r="D15" s="58" t="s">
        <v>13</v>
      </c>
      <c r="E15" s="58" t="s">
        <v>13</v>
      </c>
      <c r="F15" s="58" t="s">
        <v>13</v>
      </c>
      <c r="G15" s="58" t="s">
        <v>13</v>
      </c>
      <c r="H15" s="58"/>
      <c r="I15" s="58"/>
      <c r="J15" s="14"/>
    </row>
    <row r="16" spans="1:11" ht="27.75" customHeight="1" x14ac:dyDescent="0.25">
      <c r="A16" s="1">
        <v>11</v>
      </c>
      <c r="B16" s="17" t="s">
        <v>31</v>
      </c>
      <c r="C16" s="62"/>
      <c r="D16" s="59"/>
      <c r="E16" s="59"/>
      <c r="F16" s="59"/>
      <c r="G16" s="59"/>
      <c r="H16" s="59"/>
      <c r="I16" s="59"/>
      <c r="J16" s="62"/>
    </row>
    <row r="17" spans="1:10" x14ac:dyDescent="0.25">
      <c r="A17" s="1">
        <v>12</v>
      </c>
      <c r="B17" s="15" t="s">
        <v>4</v>
      </c>
      <c r="C17" s="13"/>
      <c r="D17" s="58"/>
      <c r="E17" s="58"/>
      <c r="F17" s="58"/>
      <c r="G17" s="58"/>
      <c r="H17" s="58"/>
      <c r="I17" s="58"/>
      <c r="J17" s="14"/>
    </row>
    <row r="18" spans="1:10" x14ac:dyDescent="0.25">
      <c r="A18" s="1">
        <v>13</v>
      </c>
      <c r="B18" s="15" t="s">
        <v>5</v>
      </c>
      <c r="C18" s="13"/>
      <c r="D18" s="58"/>
      <c r="E18" s="58"/>
      <c r="F18" s="58"/>
      <c r="G18" s="58"/>
      <c r="H18" s="58"/>
      <c r="I18" s="58"/>
      <c r="J18" s="14"/>
    </row>
    <row r="19" spans="1:10" x14ac:dyDescent="0.25">
      <c r="A19" s="1">
        <v>14</v>
      </c>
      <c r="B19" s="15" t="s">
        <v>6</v>
      </c>
      <c r="C19" s="13"/>
      <c r="D19" s="58"/>
      <c r="E19" s="58"/>
      <c r="F19" s="58"/>
      <c r="G19" s="58"/>
      <c r="H19" s="58"/>
      <c r="I19" s="58"/>
      <c r="J19" s="14"/>
    </row>
    <row r="20" spans="1:10" ht="14.25" customHeight="1" x14ac:dyDescent="0.25">
      <c r="A20" s="1">
        <v>15</v>
      </c>
      <c r="B20" s="15" t="s">
        <v>7</v>
      </c>
      <c r="C20" s="13"/>
      <c r="D20" s="58"/>
      <c r="E20" s="58"/>
      <c r="F20" s="58"/>
      <c r="G20" s="58"/>
      <c r="H20" s="58"/>
      <c r="I20" s="58"/>
      <c r="J20" s="14"/>
    </row>
    <row r="21" spans="1:10" ht="15" customHeight="1" x14ac:dyDescent="0.25">
      <c r="A21" s="1">
        <v>16</v>
      </c>
      <c r="B21" s="17" t="s">
        <v>32</v>
      </c>
      <c r="C21" s="11">
        <f>D21+E21+F21+G21+H21+I21</f>
        <v>58349488</v>
      </c>
      <c r="D21" s="60">
        <f>D23+D24</f>
        <v>9596988</v>
      </c>
      <c r="E21" s="60">
        <f t="shared" ref="E21:I21" si="6">E23+E24</f>
        <v>9750500</v>
      </c>
      <c r="F21" s="60">
        <f t="shared" si="6"/>
        <v>9750500</v>
      </c>
      <c r="G21" s="60">
        <f t="shared" si="6"/>
        <v>9750500</v>
      </c>
      <c r="H21" s="60">
        <f t="shared" si="6"/>
        <v>9750500</v>
      </c>
      <c r="I21" s="60">
        <f t="shared" si="6"/>
        <v>9750500</v>
      </c>
      <c r="J21" s="29" t="s">
        <v>26</v>
      </c>
    </row>
    <row r="22" spans="1:10" x14ac:dyDescent="0.25">
      <c r="A22" s="1">
        <v>17</v>
      </c>
      <c r="B22" s="15" t="s">
        <v>4</v>
      </c>
      <c r="C22" s="11">
        <v>0</v>
      </c>
      <c r="D22" s="58"/>
      <c r="E22" s="58"/>
      <c r="F22" s="58"/>
      <c r="G22" s="58"/>
      <c r="H22" s="58"/>
      <c r="I22" s="58"/>
      <c r="J22" s="14"/>
    </row>
    <row r="23" spans="1:10" x14ac:dyDescent="0.25">
      <c r="A23" s="1">
        <v>18</v>
      </c>
      <c r="B23" s="15" t="s">
        <v>5</v>
      </c>
      <c r="C23" s="11">
        <f t="shared" ref="C23:C24" si="7">D23+E23+F23+G23+H23+I23</f>
        <v>0</v>
      </c>
      <c r="D23" s="58">
        <f>D51</f>
        <v>0</v>
      </c>
      <c r="E23" s="58">
        <f t="shared" ref="E23:I23" si="8">E51</f>
        <v>0</v>
      </c>
      <c r="F23" s="58">
        <f t="shared" si="8"/>
        <v>0</v>
      </c>
      <c r="G23" s="58">
        <f t="shared" si="8"/>
        <v>0</v>
      </c>
      <c r="H23" s="58">
        <f t="shared" si="8"/>
        <v>0</v>
      </c>
      <c r="I23" s="58">
        <f t="shared" si="8"/>
        <v>0</v>
      </c>
      <c r="J23" s="14" t="s">
        <v>26</v>
      </c>
    </row>
    <row r="24" spans="1:10" x14ac:dyDescent="0.25">
      <c r="A24" s="1">
        <v>19</v>
      </c>
      <c r="B24" s="15" t="s">
        <v>6</v>
      </c>
      <c r="C24" s="11">
        <f t="shared" si="7"/>
        <v>58349488</v>
      </c>
      <c r="D24" s="58">
        <f t="shared" ref="D24:I24" si="9">D52+D104+D147+D184</f>
        <v>9596988</v>
      </c>
      <c r="E24" s="58">
        <f t="shared" si="9"/>
        <v>9750500</v>
      </c>
      <c r="F24" s="58">
        <f t="shared" si="9"/>
        <v>9750500</v>
      </c>
      <c r="G24" s="58">
        <f t="shared" si="9"/>
        <v>9750500</v>
      </c>
      <c r="H24" s="58">
        <f t="shared" si="9"/>
        <v>9750500</v>
      </c>
      <c r="I24" s="58">
        <f t="shared" si="9"/>
        <v>9750500</v>
      </c>
      <c r="J24" s="14" t="s">
        <v>26</v>
      </c>
    </row>
    <row r="25" spans="1:10" ht="14.25" customHeight="1" x14ac:dyDescent="0.25">
      <c r="A25" s="1">
        <v>20</v>
      </c>
      <c r="B25" s="15" t="s">
        <v>7</v>
      </c>
      <c r="C25" s="13" t="s">
        <v>13</v>
      </c>
      <c r="D25" s="13" t="s">
        <v>13</v>
      </c>
      <c r="E25" s="13" t="s">
        <v>13</v>
      </c>
      <c r="F25" s="13" t="s">
        <v>13</v>
      </c>
      <c r="G25" s="13" t="s">
        <v>13</v>
      </c>
      <c r="H25" s="13"/>
      <c r="I25" s="13"/>
      <c r="J25" s="14"/>
    </row>
    <row r="26" spans="1:10" ht="21" customHeight="1" x14ac:dyDescent="0.25">
      <c r="A26" s="1">
        <v>21</v>
      </c>
      <c r="B26" s="63" t="s">
        <v>17</v>
      </c>
      <c r="C26" s="64"/>
      <c r="D26" s="64"/>
      <c r="E26" s="64"/>
      <c r="F26" s="64"/>
      <c r="G26" s="64"/>
      <c r="H26" s="64"/>
      <c r="I26" s="64"/>
      <c r="J26" s="65"/>
    </row>
    <row r="27" spans="1:10" ht="60" x14ac:dyDescent="0.25">
      <c r="A27" s="1">
        <f>A26+1</f>
        <v>22</v>
      </c>
      <c r="B27" s="12" t="s">
        <v>3</v>
      </c>
      <c r="C27" s="11">
        <f>D27+E27+F27+G27+H27+I27</f>
        <v>231473638</v>
      </c>
      <c r="D27" s="11">
        <f>D29+D30</f>
        <v>7365920</v>
      </c>
      <c r="E27" s="11">
        <f t="shared" ref="E27:I27" si="10">E29+E30</f>
        <v>65923500</v>
      </c>
      <c r="F27" s="11">
        <f t="shared" si="10"/>
        <v>76295240</v>
      </c>
      <c r="G27" s="11">
        <f t="shared" si="10"/>
        <v>41923500</v>
      </c>
      <c r="H27" s="11">
        <f t="shared" si="10"/>
        <v>38041978</v>
      </c>
      <c r="I27" s="11">
        <f t="shared" si="10"/>
        <v>1923500</v>
      </c>
      <c r="J27" s="18"/>
    </row>
    <row r="28" spans="1:10" x14ac:dyDescent="0.25">
      <c r="A28" s="1">
        <f>A27+1</f>
        <v>23</v>
      </c>
      <c r="B28" s="15" t="s">
        <v>4</v>
      </c>
      <c r="C28" s="11" t="s">
        <v>13</v>
      </c>
      <c r="D28" s="11" t="s">
        <v>13</v>
      </c>
      <c r="E28" s="11" t="s">
        <v>13</v>
      </c>
      <c r="F28" s="11" t="s">
        <v>13</v>
      </c>
      <c r="G28" s="11" t="s">
        <v>13</v>
      </c>
      <c r="H28" s="11"/>
      <c r="I28" s="11"/>
      <c r="J28" s="18"/>
    </row>
    <row r="29" spans="1:10" x14ac:dyDescent="0.25">
      <c r="A29" s="1">
        <v>24</v>
      </c>
      <c r="B29" s="15" t="s">
        <v>5</v>
      </c>
      <c r="C29" s="11">
        <f t="shared" ref="C29:C30" si="11">D29+E29+F29+G29+H29+I29</f>
        <v>194078370</v>
      </c>
      <c r="D29" s="11">
        <f>D35+D56+D61+D66+D76</f>
        <v>0</v>
      </c>
      <c r="E29" s="11">
        <f t="shared" ref="E29:I29" si="12">E35+E56+E61+E66+E76</f>
        <v>57600000</v>
      </c>
      <c r="F29" s="11">
        <f t="shared" si="12"/>
        <v>67971740</v>
      </c>
      <c r="G29" s="11">
        <f t="shared" si="12"/>
        <v>36000000</v>
      </c>
      <c r="H29" s="11">
        <f t="shared" si="12"/>
        <v>32506630</v>
      </c>
      <c r="I29" s="11">
        <f t="shared" si="12"/>
        <v>0</v>
      </c>
      <c r="J29" s="18"/>
    </row>
    <row r="30" spans="1:10" x14ac:dyDescent="0.25">
      <c r="A30" s="1">
        <v>25</v>
      </c>
      <c r="B30" s="15" t="s">
        <v>6</v>
      </c>
      <c r="C30" s="11">
        <f t="shared" si="11"/>
        <v>37395268</v>
      </c>
      <c r="D30" s="11">
        <f>D57+D36+D62+D67+D77</f>
        <v>7365920</v>
      </c>
      <c r="E30" s="11">
        <f>E57+E36+E62+E67+E77</f>
        <v>8323500</v>
      </c>
      <c r="F30" s="11">
        <f>F57+E36+F62+F67+F77</f>
        <v>8323500</v>
      </c>
      <c r="G30" s="11">
        <f>G57+G36+G62+G67+G77</f>
        <v>5923500</v>
      </c>
      <c r="H30" s="11">
        <f>H57+H36+H62+H67+H77</f>
        <v>5535348</v>
      </c>
      <c r="I30" s="11">
        <f>I57+I36+I62+I67+I77</f>
        <v>1923500</v>
      </c>
      <c r="J30" s="18"/>
    </row>
    <row r="31" spans="1:10" x14ac:dyDescent="0.25">
      <c r="A31" s="1">
        <v>26</v>
      </c>
      <c r="B31" s="15" t="s">
        <v>7</v>
      </c>
      <c r="C31" s="11"/>
      <c r="D31" s="11"/>
      <c r="E31" s="11"/>
      <c r="F31" s="11"/>
      <c r="G31" s="11" t="s">
        <v>13</v>
      </c>
      <c r="H31" s="11"/>
      <c r="I31" s="11"/>
      <c r="J31" s="18"/>
    </row>
    <row r="32" spans="1:10" ht="12.75" customHeight="1" x14ac:dyDescent="0.25">
      <c r="A32" s="1">
        <v>27</v>
      </c>
      <c r="B32" s="63" t="s">
        <v>33</v>
      </c>
      <c r="C32" s="64"/>
      <c r="D32" s="64"/>
      <c r="E32" s="64"/>
      <c r="F32" s="64"/>
      <c r="G32" s="64"/>
      <c r="H32" s="64"/>
      <c r="I32" s="64"/>
      <c r="J32" s="65"/>
    </row>
    <row r="33" spans="1:11" ht="28.5" customHeight="1" x14ac:dyDescent="0.25">
      <c r="A33" s="1"/>
      <c r="B33" s="61" t="s">
        <v>60</v>
      </c>
      <c r="C33" s="18">
        <f>SUM(D33:I33)</f>
        <v>227066353</v>
      </c>
      <c r="D33" s="18">
        <f>D36+D35</f>
        <v>6423720</v>
      </c>
      <c r="E33" s="18">
        <f>E36+E35</f>
        <v>65000000</v>
      </c>
      <c r="F33" s="18">
        <f t="shared" ref="F33:I33" si="13">F36+F35</f>
        <v>76524155</v>
      </c>
      <c r="G33" s="18">
        <f t="shared" si="13"/>
        <v>41000000</v>
      </c>
      <c r="H33" s="18">
        <f t="shared" si="13"/>
        <v>37118478</v>
      </c>
      <c r="I33" s="18">
        <f t="shared" si="13"/>
        <v>1000000</v>
      </c>
      <c r="J33" s="18"/>
      <c r="K33" s="76"/>
    </row>
    <row r="34" spans="1:11" x14ac:dyDescent="0.25">
      <c r="A34" s="1">
        <v>28</v>
      </c>
      <c r="B34" s="15" t="s">
        <v>4</v>
      </c>
      <c r="C34" s="13" t="s">
        <v>13</v>
      </c>
      <c r="D34" s="13" t="s">
        <v>13</v>
      </c>
      <c r="E34" s="13" t="s">
        <v>13</v>
      </c>
      <c r="F34" s="13" t="s">
        <v>13</v>
      </c>
      <c r="G34" s="13" t="s">
        <v>13</v>
      </c>
      <c r="H34" s="13"/>
      <c r="I34" s="13"/>
      <c r="J34" s="14"/>
    </row>
    <row r="35" spans="1:11" x14ac:dyDescent="0.25">
      <c r="A35" s="1">
        <v>28</v>
      </c>
      <c r="B35" s="15" t="s">
        <v>5</v>
      </c>
      <c r="C35" s="13">
        <f>SUM(D35:I35)</f>
        <v>194078370</v>
      </c>
      <c r="D35" s="13">
        <v>0</v>
      </c>
      <c r="E35" s="13">
        <v>57600000</v>
      </c>
      <c r="F35" s="13">
        <v>67971740</v>
      </c>
      <c r="G35" s="13">
        <v>36000000</v>
      </c>
      <c r="H35" s="13">
        <v>32506630</v>
      </c>
      <c r="I35" s="13">
        <v>0</v>
      </c>
      <c r="J35" s="14"/>
    </row>
    <row r="36" spans="1:11" x14ac:dyDescent="0.25">
      <c r="A36" s="1">
        <v>29</v>
      </c>
      <c r="B36" s="15" t="s">
        <v>6</v>
      </c>
      <c r="C36" s="13">
        <f>SUM(D36:I36)</f>
        <v>32987983</v>
      </c>
      <c r="D36" s="13">
        <v>6423720</v>
      </c>
      <c r="E36" s="13">
        <v>7400000</v>
      </c>
      <c r="F36" s="13">
        <v>8552415</v>
      </c>
      <c r="G36" s="13">
        <v>5000000</v>
      </c>
      <c r="H36" s="13">
        <v>4611848</v>
      </c>
      <c r="I36" s="13">
        <v>1000000</v>
      </c>
      <c r="J36" s="14"/>
    </row>
    <row r="37" spans="1:11" x14ac:dyDescent="0.25">
      <c r="A37" s="1">
        <v>30</v>
      </c>
      <c r="B37" s="15" t="s">
        <v>7</v>
      </c>
      <c r="C37" s="13" t="s">
        <v>13</v>
      </c>
      <c r="D37" s="13" t="s">
        <v>13</v>
      </c>
      <c r="E37" s="13" t="s">
        <v>13</v>
      </c>
      <c r="F37" s="13" t="s">
        <v>13</v>
      </c>
      <c r="G37" s="13" t="s">
        <v>13</v>
      </c>
      <c r="H37" s="13"/>
      <c r="I37" s="13"/>
      <c r="J37" s="14"/>
    </row>
    <row r="38" spans="1:11" ht="17.25" customHeight="1" x14ac:dyDescent="0.25">
      <c r="A38" s="1">
        <v>31</v>
      </c>
      <c r="B38" s="63" t="s">
        <v>29</v>
      </c>
      <c r="C38" s="64"/>
      <c r="D38" s="64"/>
      <c r="E38" s="64"/>
      <c r="F38" s="64"/>
      <c r="G38" s="64"/>
      <c r="H38" s="64"/>
      <c r="I38" s="64"/>
      <c r="J38" s="65"/>
    </row>
    <row r="39" spans="1:11" x14ac:dyDescent="0.25">
      <c r="A39" s="1">
        <v>32</v>
      </c>
      <c r="B39" s="15" t="s">
        <v>4</v>
      </c>
      <c r="C39" s="13" t="s">
        <v>13</v>
      </c>
      <c r="D39" s="13" t="s">
        <v>13</v>
      </c>
      <c r="E39" s="13" t="s">
        <v>13</v>
      </c>
      <c r="F39" s="13" t="s">
        <v>13</v>
      </c>
      <c r="G39" s="13" t="s">
        <v>13</v>
      </c>
      <c r="H39" s="13"/>
      <c r="I39" s="13"/>
      <c r="J39" s="14"/>
    </row>
    <row r="40" spans="1:11" x14ac:dyDescent="0.25">
      <c r="A40" s="1">
        <v>33</v>
      </c>
      <c r="B40" s="15" t="s">
        <v>5</v>
      </c>
      <c r="C40" s="13" t="s">
        <v>13</v>
      </c>
      <c r="D40" s="13" t="s">
        <v>13</v>
      </c>
      <c r="E40" s="13" t="s">
        <v>13</v>
      </c>
      <c r="F40" s="13" t="s">
        <v>13</v>
      </c>
      <c r="G40" s="13" t="s">
        <v>13</v>
      </c>
      <c r="H40" s="13"/>
      <c r="I40" s="13"/>
      <c r="J40" s="14"/>
    </row>
    <row r="41" spans="1:11" x14ac:dyDescent="0.25">
      <c r="A41" s="1">
        <v>34</v>
      </c>
      <c r="B41" s="15" t="s">
        <v>6</v>
      </c>
      <c r="C41" s="13" t="s">
        <v>13</v>
      </c>
      <c r="D41" s="13" t="s">
        <v>13</v>
      </c>
      <c r="E41" s="13" t="s">
        <v>13</v>
      </c>
      <c r="F41" s="13" t="s">
        <v>13</v>
      </c>
      <c r="G41" s="13" t="s">
        <v>13</v>
      </c>
      <c r="H41" s="13"/>
      <c r="I41" s="13"/>
      <c r="J41" s="14"/>
    </row>
    <row r="42" spans="1:11" x14ac:dyDescent="0.25">
      <c r="A42" s="1">
        <v>35</v>
      </c>
      <c r="B42" s="15" t="s">
        <v>7</v>
      </c>
      <c r="C42" s="13" t="s">
        <v>13</v>
      </c>
      <c r="D42" s="13" t="s">
        <v>13</v>
      </c>
      <c r="E42" s="13" t="s">
        <v>13</v>
      </c>
      <c r="F42" s="13" t="s">
        <v>13</v>
      </c>
      <c r="G42" s="13" t="s">
        <v>13</v>
      </c>
      <c r="H42" s="13"/>
      <c r="I42" s="13"/>
      <c r="J42" s="14"/>
    </row>
    <row r="43" spans="1:11" ht="28.5" customHeight="1" x14ac:dyDescent="0.25">
      <c r="A43" s="1">
        <v>36</v>
      </c>
      <c r="B43" s="66" t="s">
        <v>34</v>
      </c>
      <c r="C43" s="67"/>
      <c r="D43" s="67"/>
      <c r="E43" s="67"/>
      <c r="F43" s="67"/>
      <c r="G43" s="67"/>
      <c r="H43" s="67"/>
      <c r="I43" s="67"/>
      <c r="J43" s="68"/>
    </row>
    <row r="44" spans="1:11" x14ac:dyDescent="0.25">
      <c r="A44" s="1">
        <v>37</v>
      </c>
      <c r="B44" s="15" t="s">
        <v>4</v>
      </c>
      <c r="C44" s="13" t="s">
        <v>13</v>
      </c>
      <c r="D44" s="13" t="s">
        <v>13</v>
      </c>
      <c r="E44" s="13" t="s">
        <v>13</v>
      </c>
      <c r="F44" s="13" t="s">
        <v>13</v>
      </c>
      <c r="G44" s="13" t="s">
        <v>13</v>
      </c>
      <c r="H44" s="13"/>
      <c r="I44" s="13"/>
      <c r="J44" s="14"/>
    </row>
    <row r="45" spans="1:11" x14ac:dyDescent="0.25">
      <c r="A45" s="1">
        <v>38</v>
      </c>
      <c r="B45" s="15" t="s">
        <v>5</v>
      </c>
      <c r="C45" s="13" t="s">
        <v>13</v>
      </c>
      <c r="D45" s="13" t="s">
        <v>13</v>
      </c>
      <c r="E45" s="13" t="s">
        <v>13</v>
      </c>
      <c r="F45" s="13" t="s">
        <v>13</v>
      </c>
      <c r="G45" s="13" t="s">
        <v>13</v>
      </c>
      <c r="H45" s="13"/>
      <c r="I45" s="13"/>
      <c r="J45" s="14"/>
    </row>
    <row r="46" spans="1:11" x14ac:dyDescent="0.25">
      <c r="A46" s="1">
        <v>39</v>
      </c>
      <c r="B46" s="15" t="s">
        <v>6</v>
      </c>
      <c r="C46" s="13" t="s">
        <v>13</v>
      </c>
      <c r="D46" s="13" t="s">
        <v>13</v>
      </c>
      <c r="E46" s="13" t="s">
        <v>13</v>
      </c>
      <c r="F46" s="13" t="s">
        <v>13</v>
      </c>
      <c r="G46" s="13" t="s">
        <v>13</v>
      </c>
      <c r="H46" s="13"/>
      <c r="I46" s="13"/>
      <c r="J46" s="14"/>
    </row>
    <row r="47" spans="1:11" x14ac:dyDescent="0.25">
      <c r="A47" s="1">
        <v>40</v>
      </c>
      <c r="B47" s="15" t="s">
        <v>7</v>
      </c>
      <c r="C47" s="13" t="s">
        <v>13</v>
      </c>
      <c r="D47" s="13" t="s">
        <v>13</v>
      </c>
      <c r="E47" s="13" t="s">
        <v>13</v>
      </c>
      <c r="F47" s="13" t="s">
        <v>13</v>
      </c>
      <c r="G47" s="13" t="s">
        <v>13</v>
      </c>
      <c r="H47" s="13"/>
      <c r="I47" s="13"/>
      <c r="J47" s="14"/>
    </row>
    <row r="48" spans="1:11" ht="14.25" customHeight="1" x14ac:dyDescent="0.25">
      <c r="A48" s="1">
        <v>41</v>
      </c>
      <c r="B48" s="66" t="s">
        <v>35</v>
      </c>
      <c r="C48" s="67"/>
      <c r="D48" s="67"/>
      <c r="E48" s="67"/>
      <c r="F48" s="67"/>
      <c r="G48" s="67"/>
      <c r="H48" s="67"/>
      <c r="I48" s="67"/>
      <c r="J48" s="68"/>
    </row>
    <row r="49" spans="1:11" ht="29.25" x14ac:dyDescent="0.25">
      <c r="A49" s="1">
        <v>42</v>
      </c>
      <c r="B49" s="19" t="s">
        <v>30</v>
      </c>
      <c r="C49" s="11">
        <f>D49+E49+F49+G49+H49+I49</f>
        <v>5559700</v>
      </c>
      <c r="D49" s="11">
        <f>D51+D52</f>
        <v>942200</v>
      </c>
      <c r="E49" s="11">
        <f t="shared" ref="E49:I49" si="14">E51+E52</f>
        <v>923500</v>
      </c>
      <c r="F49" s="11">
        <f t="shared" si="14"/>
        <v>923500</v>
      </c>
      <c r="G49" s="11">
        <f t="shared" si="14"/>
        <v>923500</v>
      </c>
      <c r="H49" s="11">
        <f t="shared" si="14"/>
        <v>923500</v>
      </c>
      <c r="I49" s="11">
        <f t="shared" si="14"/>
        <v>923500</v>
      </c>
      <c r="J49" s="18"/>
    </row>
    <row r="50" spans="1:11" x14ac:dyDescent="0.25">
      <c r="A50" s="1">
        <v>43</v>
      </c>
      <c r="B50" s="15" t="s">
        <v>4</v>
      </c>
      <c r="C50" s="11">
        <f t="shared" ref="C50:C52" si="15">D50+E50+F50+G50+H50+I50</f>
        <v>0</v>
      </c>
      <c r="D50" s="11"/>
      <c r="E50" s="11"/>
      <c r="F50" s="11"/>
      <c r="G50" s="11"/>
      <c r="H50" s="11"/>
      <c r="I50" s="11"/>
      <c r="J50" s="15"/>
    </row>
    <row r="51" spans="1:11" x14ac:dyDescent="0.25">
      <c r="A51" s="1">
        <f t="shared" ref="A51:A57" si="16">A50+1</f>
        <v>44</v>
      </c>
      <c r="B51" s="15" t="s">
        <v>16</v>
      </c>
      <c r="C51" s="11">
        <f t="shared" si="15"/>
        <v>0</v>
      </c>
      <c r="D51" s="11">
        <f>D56+D61+D66+D71+D76</f>
        <v>0</v>
      </c>
      <c r="E51" s="11">
        <f>E56+E61+E66+E71+E76</f>
        <v>0</v>
      </c>
      <c r="F51" s="11">
        <v>0</v>
      </c>
      <c r="G51" s="11">
        <v>0</v>
      </c>
      <c r="H51" s="11"/>
      <c r="I51" s="11"/>
      <c r="J51" s="18"/>
    </row>
    <row r="52" spans="1:11" ht="15.75" customHeight="1" x14ac:dyDescent="0.25">
      <c r="A52" s="1">
        <f t="shared" si="16"/>
        <v>45</v>
      </c>
      <c r="B52" s="15" t="s">
        <v>19</v>
      </c>
      <c r="C52" s="11">
        <f t="shared" si="15"/>
        <v>5559700</v>
      </c>
      <c r="D52" s="11">
        <f t="shared" ref="D52:I52" si="17">D57+D62+D67+D77</f>
        <v>942200</v>
      </c>
      <c r="E52" s="11">
        <f t="shared" si="17"/>
        <v>923500</v>
      </c>
      <c r="F52" s="11">
        <f t="shared" si="17"/>
        <v>923500</v>
      </c>
      <c r="G52" s="11">
        <f t="shared" si="17"/>
        <v>923500</v>
      </c>
      <c r="H52" s="11">
        <f t="shared" si="17"/>
        <v>923500</v>
      </c>
      <c r="I52" s="11">
        <f t="shared" si="17"/>
        <v>923500</v>
      </c>
      <c r="J52" s="18"/>
    </row>
    <row r="53" spans="1:11" ht="15" customHeight="1" x14ac:dyDescent="0.25">
      <c r="A53" s="1">
        <f t="shared" si="16"/>
        <v>46</v>
      </c>
      <c r="B53" s="15" t="s">
        <v>7</v>
      </c>
      <c r="C53" s="20" t="s">
        <v>13</v>
      </c>
      <c r="D53" s="20" t="s">
        <v>13</v>
      </c>
      <c r="E53" s="20" t="s">
        <v>13</v>
      </c>
      <c r="F53" s="20" t="s">
        <v>13</v>
      </c>
      <c r="G53" s="20" t="s">
        <v>13</v>
      </c>
      <c r="H53" s="20"/>
      <c r="I53" s="20"/>
      <c r="J53" s="18"/>
    </row>
    <row r="54" spans="1:11" ht="58.5" customHeight="1" x14ac:dyDescent="0.25">
      <c r="A54" s="1">
        <f t="shared" si="16"/>
        <v>47</v>
      </c>
      <c r="B54" s="52" t="s">
        <v>61</v>
      </c>
      <c r="C54" s="41">
        <f>D54+E54+F54+G54+H54+I54</f>
        <v>1500000</v>
      </c>
      <c r="D54" s="41">
        <f>D56+D57</f>
        <v>250000</v>
      </c>
      <c r="E54" s="41">
        <f t="shared" ref="E54:I54" si="18">E56+E57</f>
        <v>250000</v>
      </c>
      <c r="F54" s="41">
        <f t="shared" si="18"/>
        <v>250000</v>
      </c>
      <c r="G54" s="41">
        <f t="shared" si="18"/>
        <v>250000</v>
      </c>
      <c r="H54" s="41">
        <f t="shared" si="18"/>
        <v>250000</v>
      </c>
      <c r="I54" s="41">
        <f t="shared" si="18"/>
        <v>250000</v>
      </c>
      <c r="J54" s="18" t="s">
        <v>23</v>
      </c>
    </row>
    <row r="55" spans="1:11" x14ac:dyDescent="0.25">
      <c r="A55" s="1">
        <f t="shared" si="16"/>
        <v>48</v>
      </c>
      <c r="B55" s="47" t="s">
        <v>4</v>
      </c>
      <c r="C55" s="41" t="s">
        <v>13</v>
      </c>
      <c r="D55" s="41" t="s">
        <v>13</v>
      </c>
      <c r="E55" s="41" t="s">
        <v>13</v>
      </c>
      <c r="F55" s="41" t="s">
        <v>13</v>
      </c>
      <c r="G55" s="41" t="s">
        <v>13</v>
      </c>
      <c r="H55" s="41"/>
      <c r="I55" s="41"/>
      <c r="J55" s="18"/>
    </row>
    <row r="56" spans="1:11" x14ac:dyDescent="0.25">
      <c r="A56" s="1">
        <f t="shared" si="16"/>
        <v>49</v>
      </c>
      <c r="B56" s="47" t="s">
        <v>5</v>
      </c>
      <c r="C56" s="41">
        <f t="shared" ref="C56:C57" si="19">D56+E56+F56+G56+H56+I56</f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18"/>
    </row>
    <row r="57" spans="1:11" x14ac:dyDescent="0.25">
      <c r="A57" s="1">
        <f t="shared" si="16"/>
        <v>50</v>
      </c>
      <c r="B57" s="47" t="s">
        <v>19</v>
      </c>
      <c r="C57" s="41">
        <f t="shared" si="19"/>
        <v>1500000</v>
      </c>
      <c r="D57" s="41">
        <f>250000</f>
        <v>250000</v>
      </c>
      <c r="E57" s="41">
        <f t="shared" ref="E57:I57" si="20">250000</f>
        <v>250000</v>
      </c>
      <c r="F57" s="41">
        <f t="shared" si="20"/>
        <v>250000</v>
      </c>
      <c r="G57" s="41">
        <f t="shared" si="20"/>
        <v>250000</v>
      </c>
      <c r="H57" s="41">
        <f t="shared" si="20"/>
        <v>250000</v>
      </c>
      <c r="I57" s="41">
        <f t="shared" si="20"/>
        <v>250000</v>
      </c>
      <c r="J57" s="21"/>
    </row>
    <row r="58" spans="1:11" x14ac:dyDescent="0.25">
      <c r="A58" s="1">
        <v>51</v>
      </c>
      <c r="B58" s="47" t="s">
        <v>7</v>
      </c>
      <c r="C58" s="41" t="s">
        <v>13</v>
      </c>
      <c r="D58" s="41" t="s">
        <v>13</v>
      </c>
      <c r="E58" s="41" t="s">
        <v>13</v>
      </c>
      <c r="F58" s="41" t="s">
        <v>13</v>
      </c>
      <c r="G58" s="41" t="s">
        <v>13</v>
      </c>
      <c r="H58" s="41"/>
      <c r="I58" s="41"/>
      <c r="J58" s="21"/>
    </row>
    <row r="59" spans="1:11" ht="61.5" customHeight="1" x14ac:dyDescent="0.25">
      <c r="A59" s="1">
        <v>57</v>
      </c>
      <c r="B59" s="19" t="s">
        <v>53</v>
      </c>
      <c r="C59" s="41">
        <f t="shared" ref="C59" si="21">D59+E59+F59+G59+H59+I59</f>
        <v>2745000</v>
      </c>
      <c r="D59" s="45">
        <f>D61+D62</f>
        <v>457500</v>
      </c>
      <c r="E59" s="45">
        <f t="shared" ref="E59:I59" si="22">E61+E62</f>
        <v>457500</v>
      </c>
      <c r="F59" s="45">
        <f t="shared" si="22"/>
        <v>457500</v>
      </c>
      <c r="G59" s="45">
        <f t="shared" si="22"/>
        <v>457500</v>
      </c>
      <c r="H59" s="45">
        <f t="shared" si="22"/>
        <v>457500</v>
      </c>
      <c r="I59" s="45">
        <f t="shared" si="22"/>
        <v>457500</v>
      </c>
      <c r="J59" s="28" t="s">
        <v>42</v>
      </c>
    </row>
    <row r="60" spans="1:11" ht="18.75" customHeight="1" x14ac:dyDescent="0.25">
      <c r="A60" s="1">
        <v>58</v>
      </c>
      <c r="B60" s="47" t="s">
        <v>4</v>
      </c>
      <c r="C60" s="41"/>
      <c r="D60" s="11" t="s">
        <v>13</v>
      </c>
      <c r="E60" s="11"/>
      <c r="F60" s="11"/>
      <c r="G60" s="11" t="s">
        <v>13</v>
      </c>
      <c r="H60" s="11"/>
      <c r="I60" s="11"/>
      <c r="J60" s="18" t="s">
        <v>58</v>
      </c>
    </row>
    <row r="61" spans="1:11" ht="17.25" customHeight="1" x14ac:dyDescent="0.25">
      <c r="A61" s="1">
        <f>A60+1</f>
        <v>59</v>
      </c>
      <c r="B61" s="47" t="s">
        <v>16</v>
      </c>
      <c r="C61" s="41">
        <f>D61+E61+F61+G61+H61+I61</f>
        <v>0</v>
      </c>
      <c r="D61" s="11">
        <v>0</v>
      </c>
      <c r="E61" s="11">
        <v>0</v>
      </c>
      <c r="F61" s="11">
        <v>0</v>
      </c>
      <c r="G61" s="11">
        <v>0</v>
      </c>
      <c r="H61" s="11"/>
      <c r="I61" s="11"/>
      <c r="J61" s="18" t="s">
        <v>43</v>
      </c>
      <c r="K61" s="4"/>
    </row>
    <row r="62" spans="1:11" ht="16.5" customHeight="1" x14ac:dyDescent="0.25">
      <c r="A62" s="1">
        <f>A61+1</f>
        <v>60</v>
      </c>
      <c r="B62" s="47" t="s">
        <v>19</v>
      </c>
      <c r="C62" s="41">
        <f>D62+E62+F62+G62+H62+I62</f>
        <v>2745000</v>
      </c>
      <c r="D62" s="11">
        <v>457500</v>
      </c>
      <c r="E62" s="11">
        <v>457500</v>
      </c>
      <c r="F62" s="11">
        <v>457500</v>
      </c>
      <c r="G62" s="11">
        <v>457500</v>
      </c>
      <c r="H62" s="11">
        <v>457500</v>
      </c>
      <c r="I62" s="11">
        <v>457500</v>
      </c>
      <c r="J62" s="33" t="s">
        <v>40</v>
      </c>
    </row>
    <row r="63" spans="1:11" x14ac:dyDescent="0.25">
      <c r="A63" s="1">
        <f>A62+1</f>
        <v>61</v>
      </c>
      <c r="B63" s="15" t="s">
        <v>7</v>
      </c>
      <c r="C63" s="11" t="s">
        <v>13</v>
      </c>
      <c r="D63" s="11" t="s">
        <v>13</v>
      </c>
      <c r="E63" s="11"/>
      <c r="F63" s="11"/>
      <c r="G63" s="11" t="s">
        <v>13</v>
      </c>
      <c r="H63" s="11"/>
      <c r="I63" s="11"/>
      <c r="J63" s="18" t="s">
        <v>41</v>
      </c>
    </row>
    <row r="64" spans="1:11" ht="30" customHeight="1" x14ac:dyDescent="0.25">
      <c r="A64" s="1">
        <v>62</v>
      </c>
      <c r="B64" s="46" t="s">
        <v>56</v>
      </c>
      <c r="C64" s="11">
        <f>C67</f>
        <v>1116000</v>
      </c>
      <c r="D64" s="11">
        <f>D65+D66+D67</f>
        <v>186000</v>
      </c>
      <c r="E64" s="11">
        <f t="shared" ref="E64:I64" si="23">E65+E66+E67</f>
        <v>186000</v>
      </c>
      <c r="F64" s="11">
        <f t="shared" si="23"/>
        <v>186000</v>
      </c>
      <c r="G64" s="11">
        <f t="shared" si="23"/>
        <v>186000</v>
      </c>
      <c r="H64" s="11">
        <f t="shared" si="23"/>
        <v>186000</v>
      </c>
      <c r="I64" s="11">
        <f t="shared" si="23"/>
        <v>186000</v>
      </c>
      <c r="J64" s="18" t="s">
        <v>23</v>
      </c>
    </row>
    <row r="65" spans="1:11" x14ac:dyDescent="0.25">
      <c r="A65" s="1">
        <v>63</v>
      </c>
      <c r="B65" s="15" t="s">
        <v>4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8" t="s">
        <v>41</v>
      </c>
    </row>
    <row r="66" spans="1:11" x14ac:dyDescent="0.25">
      <c r="A66" s="1">
        <v>64</v>
      </c>
      <c r="B66" s="15" t="s">
        <v>16</v>
      </c>
      <c r="C66" s="11">
        <f t="shared" ref="C66:C77" si="24">D66+E66+F66+G66+H66+I66</f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8"/>
    </row>
    <row r="67" spans="1:11" x14ac:dyDescent="0.25">
      <c r="A67" s="1">
        <v>65</v>
      </c>
      <c r="B67" s="15" t="s">
        <v>19</v>
      </c>
      <c r="C67" s="11">
        <f>D67+E67+F67+G67+H67+I67</f>
        <v>1116000</v>
      </c>
      <c r="D67" s="11">
        <v>186000</v>
      </c>
      <c r="E67" s="11">
        <v>186000</v>
      </c>
      <c r="F67" s="11">
        <v>186000</v>
      </c>
      <c r="G67" s="11">
        <v>186000</v>
      </c>
      <c r="H67" s="11">
        <v>186000</v>
      </c>
      <c r="I67" s="11">
        <v>186000</v>
      </c>
      <c r="J67" s="18"/>
    </row>
    <row r="68" spans="1:11" x14ac:dyDescent="0.25">
      <c r="A68" s="1">
        <v>66</v>
      </c>
      <c r="B68" s="15" t="s">
        <v>7</v>
      </c>
      <c r="C68" s="11">
        <v>0</v>
      </c>
      <c r="D68" s="11" t="s">
        <v>13</v>
      </c>
      <c r="E68" s="11" t="s">
        <v>13</v>
      </c>
      <c r="F68" s="11" t="s">
        <v>13</v>
      </c>
      <c r="G68" s="11" t="s">
        <v>13</v>
      </c>
      <c r="H68" s="11"/>
      <c r="I68" s="11"/>
      <c r="J68" s="18"/>
    </row>
    <row r="69" spans="1:11" ht="15" hidden="1" customHeight="1" x14ac:dyDescent="0.25">
      <c r="A69" s="1">
        <v>67</v>
      </c>
      <c r="B69" s="19"/>
      <c r="C69" s="11">
        <f t="shared" si="24"/>
        <v>0</v>
      </c>
      <c r="D69" s="11">
        <f>D71+D72</f>
        <v>0</v>
      </c>
      <c r="E69" s="11">
        <f>E71+E72</f>
        <v>0</v>
      </c>
      <c r="F69" s="11">
        <f>F71+F72</f>
        <v>0</v>
      </c>
      <c r="G69" s="11">
        <f>G71+G72</f>
        <v>0</v>
      </c>
      <c r="H69" s="11"/>
      <c r="I69" s="11"/>
      <c r="J69" s="18" t="s">
        <v>23</v>
      </c>
    </row>
    <row r="70" spans="1:11" ht="15" hidden="1" customHeight="1" x14ac:dyDescent="0.25">
      <c r="A70" s="1">
        <v>68</v>
      </c>
      <c r="B70" s="15" t="s">
        <v>4</v>
      </c>
      <c r="C70" s="11" t="e">
        <f t="shared" si="24"/>
        <v>#VALUE!</v>
      </c>
      <c r="D70" s="11" t="s">
        <v>13</v>
      </c>
      <c r="E70" s="11" t="s">
        <v>13</v>
      </c>
      <c r="F70" s="11" t="s">
        <v>13</v>
      </c>
      <c r="G70" s="11" t="s">
        <v>13</v>
      </c>
      <c r="H70" s="11"/>
      <c r="I70" s="11"/>
      <c r="J70" s="18" t="s">
        <v>40</v>
      </c>
    </row>
    <row r="71" spans="1:11" ht="15" hidden="1" customHeight="1" x14ac:dyDescent="0.25">
      <c r="A71" s="1">
        <v>69</v>
      </c>
      <c r="B71" s="15" t="s">
        <v>16</v>
      </c>
      <c r="C71" s="11">
        <f t="shared" si="24"/>
        <v>0</v>
      </c>
      <c r="D71" s="11">
        <v>0</v>
      </c>
      <c r="E71" s="11">
        <v>0</v>
      </c>
      <c r="F71" s="11">
        <v>0</v>
      </c>
      <c r="G71" s="11">
        <v>0</v>
      </c>
      <c r="H71" s="11"/>
      <c r="I71" s="11"/>
      <c r="J71" s="18" t="s">
        <v>41</v>
      </c>
    </row>
    <row r="72" spans="1:11" ht="15" hidden="1" customHeight="1" x14ac:dyDescent="0.25">
      <c r="A72" s="1">
        <f>A71+1</f>
        <v>70</v>
      </c>
      <c r="B72" s="15" t="s">
        <v>19</v>
      </c>
      <c r="C72" s="11">
        <f t="shared" si="24"/>
        <v>0</v>
      </c>
      <c r="D72" s="40">
        <v>0</v>
      </c>
      <c r="E72" s="11">
        <v>0</v>
      </c>
      <c r="F72" s="11">
        <v>0</v>
      </c>
      <c r="G72" s="11">
        <v>0</v>
      </c>
      <c r="H72" s="11"/>
      <c r="I72" s="11"/>
      <c r="J72" s="18"/>
    </row>
    <row r="73" spans="1:11" ht="15" hidden="1" customHeight="1" x14ac:dyDescent="0.25">
      <c r="A73" s="1">
        <v>71</v>
      </c>
      <c r="B73" s="15" t="s">
        <v>7</v>
      </c>
      <c r="C73" s="11" t="e">
        <f t="shared" si="24"/>
        <v>#VALUE!</v>
      </c>
      <c r="D73" s="11" t="s">
        <v>13</v>
      </c>
      <c r="E73" s="11" t="s">
        <v>13</v>
      </c>
      <c r="F73" s="11" t="s">
        <v>13</v>
      </c>
      <c r="G73" s="11" t="s">
        <v>13</v>
      </c>
      <c r="H73" s="11"/>
      <c r="I73" s="11"/>
      <c r="J73" s="18"/>
    </row>
    <row r="74" spans="1:11" ht="86.25" customHeight="1" x14ac:dyDescent="0.25">
      <c r="A74" s="1">
        <v>67</v>
      </c>
      <c r="B74" s="19" t="s">
        <v>55</v>
      </c>
      <c r="C74" s="11">
        <f t="shared" si="24"/>
        <v>198700</v>
      </c>
      <c r="D74" s="40">
        <f>D76+D77</f>
        <v>48700</v>
      </c>
      <c r="E74" s="40">
        <f t="shared" ref="E74:I74" si="25">E76+E77</f>
        <v>30000</v>
      </c>
      <c r="F74" s="40">
        <f t="shared" si="25"/>
        <v>30000</v>
      </c>
      <c r="G74" s="40">
        <f t="shared" si="25"/>
        <v>30000</v>
      </c>
      <c r="H74" s="40">
        <f t="shared" si="25"/>
        <v>30000</v>
      </c>
      <c r="I74" s="40">
        <f t="shared" si="25"/>
        <v>30000</v>
      </c>
      <c r="J74" s="18" t="s">
        <v>23</v>
      </c>
    </row>
    <row r="75" spans="1:11" x14ac:dyDescent="0.25">
      <c r="A75" s="1">
        <v>68</v>
      </c>
      <c r="B75" s="15" t="s">
        <v>4</v>
      </c>
      <c r="C75" s="11">
        <v>0</v>
      </c>
      <c r="D75" s="40" t="s">
        <v>13</v>
      </c>
      <c r="E75" s="11" t="s">
        <v>13</v>
      </c>
      <c r="F75" s="11" t="s">
        <v>13</v>
      </c>
      <c r="G75" s="11" t="s">
        <v>13</v>
      </c>
      <c r="H75" s="11">
        <v>0</v>
      </c>
      <c r="I75" s="11">
        <v>0</v>
      </c>
      <c r="J75" s="18" t="s">
        <v>40</v>
      </c>
    </row>
    <row r="76" spans="1:11" x14ac:dyDescent="0.25">
      <c r="A76" s="1">
        <v>69</v>
      </c>
      <c r="B76" s="15" t="s">
        <v>16</v>
      </c>
      <c r="C76" s="11">
        <f t="shared" si="24"/>
        <v>0</v>
      </c>
      <c r="D76" s="40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8" t="s">
        <v>41</v>
      </c>
    </row>
    <row r="77" spans="1:11" ht="15" customHeight="1" x14ac:dyDescent="0.25">
      <c r="A77" s="1">
        <v>70</v>
      </c>
      <c r="B77" s="15" t="s">
        <v>19</v>
      </c>
      <c r="C77" s="11">
        <f t="shared" si="24"/>
        <v>198700</v>
      </c>
      <c r="D77" s="40">
        <v>48700</v>
      </c>
      <c r="E77" s="40">
        <f>30000</f>
        <v>30000</v>
      </c>
      <c r="F77" s="40">
        <f>30000</f>
        <v>30000</v>
      </c>
      <c r="G77" s="40">
        <f>30000</f>
        <v>30000</v>
      </c>
      <c r="H77" s="40">
        <f>30000</f>
        <v>30000</v>
      </c>
      <c r="I77" s="40">
        <f>30000</f>
        <v>30000</v>
      </c>
      <c r="J77" s="18"/>
    </row>
    <row r="78" spans="1:11" ht="15.75" customHeight="1" x14ac:dyDescent="0.25">
      <c r="A78" s="1">
        <v>71</v>
      </c>
      <c r="B78" s="15" t="s">
        <v>7</v>
      </c>
      <c r="C78" s="11">
        <v>0</v>
      </c>
      <c r="D78" s="11" t="s">
        <v>13</v>
      </c>
      <c r="E78" s="11" t="s">
        <v>13</v>
      </c>
      <c r="F78" s="11" t="s">
        <v>13</v>
      </c>
      <c r="G78" s="11" t="s">
        <v>13</v>
      </c>
      <c r="H78" s="11"/>
      <c r="I78" s="11"/>
      <c r="J78" s="18"/>
    </row>
    <row r="79" spans="1:11" ht="13.5" customHeight="1" x14ac:dyDescent="0.25">
      <c r="A79" s="1">
        <v>72</v>
      </c>
      <c r="B79" s="63" t="s">
        <v>18</v>
      </c>
      <c r="C79" s="64"/>
      <c r="D79" s="64"/>
      <c r="E79" s="64"/>
      <c r="F79" s="64"/>
      <c r="G79" s="64"/>
      <c r="H79" s="64"/>
      <c r="I79" s="64"/>
      <c r="J79" s="65"/>
      <c r="K79" s="4"/>
    </row>
    <row r="80" spans="1:11" ht="15" customHeight="1" x14ac:dyDescent="0.25">
      <c r="A80" s="1">
        <v>73</v>
      </c>
      <c r="B80" s="12" t="s">
        <v>3</v>
      </c>
      <c r="C80" s="11">
        <f>D80+E80+F80+G80+H80+I80</f>
        <v>13826488</v>
      </c>
      <c r="D80" s="11">
        <f>D82+D83</f>
        <v>2176488</v>
      </c>
      <c r="E80" s="11">
        <f t="shared" ref="E80:I80" si="26">E82+E83</f>
        <v>2330000</v>
      </c>
      <c r="F80" s="11">
        <f t="shared" si="26"/>
        <v>2330000</v>
      </c>
      <c r="G80" s="11">
        <f t="shared" si="26"/>
        <v>2330000</v>
      </c>
      <c r="H80" s="11">
        <f t="shared" si="26"/>
        <v>2330000</v>
      </c>
      <c r="I80" s="11">
        <f t="shared" si="26"/>
        <v>2330000</v>
      </c>
      <c r="J80" s="18"/>
    </row>
    <row r="81" spans="1:12" x14ac:dyDescent="0.25">
      <c r="A81" s="1">
        <v>74</v>
      </c>
      <c r="B81" s="15" t="s">
        <v>4</v>
      </c>
      <c r="C81" s="11"/>
      <c r="D81" s="11"/>
      <c r="E81" s="11"/>
      <c r="F81" s="11"/>
      <c r="G81" s="11"/>
      <c r="H81" s="11"/>
      <c r="I81" s="11"/>
      <c r="J81" s="18"/>
    </row>
    <row r="82" spans="1:12" x14ac:dyDescent="0.25">
      <c r="A82" s="1">
        <v>75</v>
      </c>
      <c r="B82" s="15" t="s">
        <v>5</v>
      </c>
      <c r="C82" s="11">
        <f>D82+E82+F82+G82</f>
        <v>0</v>
      </c>
      <c r="D82" s="11">
        <v>0</v>
      </c>
      <c r="E82" s="11">
        <f>E103</f>
        <v>0</v>
      </c>
      <c r="F82" s="11">
        <v>0</v>
      </c>
      <c r="G82" s="11">
        <v>0</v>
      </c>
      <c r="H82" s="11">
        <v>0</v>
      </c>
      <c r="I82" s="11">
        <v>0</v>
      </c>
      <c r="J82" s="18"/>
    </row>
    <row r="83" spans="1:12" x14ac:dyDescent="0.25">
      <c r="A83" s="1">
        <v>76</v>
      </c>
      <c r="B83" s="15" t="s">
        <v>6</v>
      </c>
      <c r="C83" s="11">
        <f>D83+E83+F83+G83+H83+I83</f>
        <v>13826488</v>
      </c>
      <c r="D83" s="11">
        <f>D109+D114+D120</f>
        <v>2176488</v>
      </c>
      <c r="E83" s="11">
        <f t="shared" ref="E83:I83" si="27">E109+E114+E120</f>
        <v>2330000</v>
      </c>
      <c r="F83" s="11">
        <f t="shared" si="27"/>
        <v>2330000</v>
      </c>
      <c r="G83" s="11">
        <f t="shared" si="27"/>
        <v>2330000</v>
      </c>
      <c r="H83" s="11">
        <f t="shared" si="27"/>
        <v>2330000</v>
      </c>
      <c r="I83" s="11">
        <f t="shared" si="27"/>
        <v>2330000</v>
      </c>
      <c r="J83" s="18"/>
    </row>
    <row r="84" spans="1:12" x14ac:dyDescent="0.25">
      <c r="A84" s="1">
        <v>77</v>
      </c>
      <c r="B84" s="15" t="s">
        <v>7</v>
      </c>
      <c r="C84" s="11" t="s">
        <v>13</v>
      </c>
      <c r="D84" s="11" t="s">
        <v>13</v>
      </c>
      <c r="E84" s="11"/>
      <c r="F84" s="11"/>
      <c r="G84" s="11" t="s">
        <v>13</v>
      </c>
      <c r="H84" s="11"/>
      <c r="I84" s="11"/>
      <c r="J84" s="18"/>
    </row>
    <row r="85" spans="1:12" ht="15" customHeight="1" x14ac:dyDescent="0.25">
      <c r="A85" s="1">
        <v>78</v>
      </c>
      <c r="B85" s="63" t="s">
        <v>33</v>
      </c>
      <c r="C85" s="64"/>
      <c r="D85" s="64"/>
      <c r="E85" s="64"/>
      <c r="F85" s="64"/>
      <c r="G85" s="64"/>
      <c r="H85" s="64"/>
      <c r="I85" s="64"/>
      <c r="J85" s="65"/>
    </row>
    <row r="86" spans="1:12" x14ac:dyDescent="0.25">
      <c r="A86" s="1">
        <v>79</v>
      </c>
      <c r="B86" s="15" t="s">
        <v>4</v>
      </c>
      <c r="C86" s="13" t="s">
        <v>13</v>
      </c>
      <c r="D86" s="13" t="s">
        <v>13</v>
      </c>
      <c r="E86" s="13" t="s">
        <v>13</v>
      </c>
      <c r="F86" s="13" t="s">
        <v>13</v>
      </c>
      <c r="G86" s="13" t="s">
        <v>13</v>
      </c>
      <c r="H86" s="13"/>
      <c r="I86" s="13"/>
      <c r="J86" s="14"/>
    </row>
    <row r="87" spans="1:12" x14ac:dyDescent="0.25">
      <c r="A87" s="1">
        <v>80</v>
      </c>
      <c r="B87" s="15" t="s">
        <v>5</v>
      </c>
      <c r="C87" s="13" t="s">
        <v>13</v>
      </c>
      <c r="D87" s="13" t="s">
        <v>13</v>
      </c>
      <c r="E87" s="13" t="s">
        <v>13</v>
      </c>
      <c r="F87" s="13" t="s">
        <v>13</v>
      </c>
      <c r="G87" s="13" t="s">
        <v>13</v>
      </c>
      <c r="H87" s="13"/>
      <c r="I87" s="13"/>
      <c r="J87" s="14"/>
    </row>
    <row r="88" spans="1:12" ht="14.25" customHeight="1" x14ac:dyDescent="0.25">
      <c r="A88" s="1">
        <v>81</v>
      </c>
      <c r="B88" s="15" t="s">
        <v>6</v>
      </c>
      <c r="C88" s="13" t="s">
        <v>13</v>
      </c>
      <c r="D88" s="13" t="s">
        <v>13</v>
      </c>
      <c r="E88" s="13" t="s">
        <v>13</v>
      </c>
      <c r="F88" s="13" t="s">
        <v>13</v>
      </c>
      <c r="G88" s="13" t="s">
        <v>13</v>
      </c>
      <c r="H88" s="13"/>
      <c r="I88" s="13"/>
      <c r="J88" s="14"/>
      <c r="K88" s="2"/>
      <c r="L88" s="2"/>
    </row>
    <row r="89" spans="1:12" x14ac:dyDescent="0.25">
      <c r="A89" s="1">
        <v>82</v>
      </c>
      <c r="B89" s="15" t="s">
        <v>7</v>
      </c>
      <c r="C89" s="13" t="s">
        <v>13</v>
      </c>
      <c r="D89" s="13" t="s">
        <v>13</v>
      </c>
      <c r="E89" s="13" t="s">
        <v>13</v>
      </c>
      <c r="F89" s="13" t="s">
        <v>13</v>
      </c>
      <c r="G89" s="13" t="s">
        <v>13</v>
      </c>
      <c r="H89" s="13"/>
      <c r="I89" s="13"/>
      <c r="J89" s="14"/>
      <c r="K89" s="2"/>
      <c r="L89" s="2"/>
    </row>
    <row r="90" spans="1:12" x14ac:dyDescent="0.25">
      <c r="A90" s="1">
        <v>83</v>
      </c>
      <c r="B90" s="63" t="s">
        <v>29</v>
      </c>
      <c r="C90" s="64"/>
      <c r="D90" s="64"/>
      <c r="E90" s="64"/>
      <c r="F90" s="64"/>
      <c r="G90" s="64"/>
      <c r="H90" s="64"/>
      <c r="I90" s="64"/>
      <c r="J90" s="65"/>
      <c r="K90" s="2"/>
      <c r="L90" s="2"/>
    </row>
    <row r="91" spans="1:12" ht="13.5" customHeight="1" x14ac:dyDescent="0.25">
      <c r="A91" s="1">
        <v>84</v>
      </c>
      <c r="B91" s="15" t="s">
        <v>4</v>
      </c>
      <c r="C91" s="13" t="s">
        <v>13</v>
      </c>
      <c r="D91" s="13" t="s">
        <v>13</v>
      </c>
      <c r="E91" s="13" t="s">
        <v>13</v>
      </c>
      <c r="F91" s="13" t="s">
        <v>13</v>
      </c>
      <c r="G91" s="13" t="s">
        <v>13</v>
      </c>
      <c r="H91" s="13"/>
      <c r="I91" s="13"/>
      <c r="J91" s="14"/>
      <c r="K91" s="2"/>
      <c r="L91" s="2"/>
    </row>
    <row r="92" spans="1:12" x14ac:dyDescent="0.25">
      <c r="A92" s="1">
        <v>85</v>
      </c>
      <c r="B92" s="15" t="s">
        <v>5</v>
      </c>
      <c r="C92" s="13" t="s">
        <v>13</v>
      </c>
      <c r="D92" s="13" t="s">
        <v>13</v>
      </c>
      <c r="E92" s="13" t="s">
        <v>13</v>
      </c>
      <c r="F92" s="13" t="s">
        <v>13</v>
      </c>
      <c r="G92" s="13" t="s">
        <v>13</v>
      </c>
      <c r="H92" s="13"/>
      <c r="I92" s="13"/>
      <c r="J92" s="14"/>
      <c r="K92" s="2"/>
      <c r="L92" s="2"/>
    </row>
    <row r="93" spans="1:12" x14ac:dyDescent="0.25">
      <c r="A93" s="1">
        <v>86</v>
      </c>
      <c r="B93" s="15" t="s">
        <v>6</v>
      </c>
      <c r="C93" s="13" t="s">
        <v>13</v>
      </c>
      <c r="D93" s="13" t="s">
        <v>13</v>
      </c>
      <c r="E93" s="13" t="s">
        <v>13</v>
      </c>
      <c r="F93" s="13" t="s">
        <v>13</v>
      </c>
      <c r="G93" s="13" t="s">
        <v>13</v>
      </c>
      <c r="H93" s="13"/>
      <c r="I93" s="13"/>
      <c r="J93" s="14"/>
      <c r="K93" s="2"/>
      <c r="L93" s="2"/>
    </row>
    <row r="94" spans="1:12" x14ac:dyDescent="0.25">
      <c r="A94" s="1">
        <v>87</v>
      </c>
      <c r="B94" s="15" t="s">
        <v>7</v>
      </c>
      <c r="C94" s="13" t="s">
        <v>13</v>
      </c>
      <c r="D94" s="13" t="s">
        <v>13</v>
      </c>
      <c r="E94" s="13" t="s">
        <v>13</v>
      </c>
      <c r="F94" s="13" t="s">
        <v>13</v>
      </c>
      <c r="G94" s="13" t="s">
        <v>13</v>
      </c>
      <c r="H94" s="13"/>
      <c r="I94" s="13"/>
      <c r="J94" s="14"/>
      <c r="K94" s="2"/>
      <c r="L94" s="2"/>
    </row>
    <row r="95" spans="1:12" ht="15.75" customHeight="1" x14ac:dyDescent="0.25">
      <c r="A95" s="1">
        <v>88</v>
      </c>
      <c r="B95" s="66" t="s">
        <v>34</v>
      </c>
      <c r="C95" s="67"/>
      <c r="D95" s="67"/>
      <c r="E95" s="67"/>
      <c r="F95" s="67"/>
      <c r="G95" s="67"/>
      <c r="H95" s="67"/>
      <c r="I95" s="67"/>
      <c r="J95" s="68"/>
      <c r="K95" s="2"/>
      <c r="L95" s="2"/>
    </row>
    <row r="96" spans="1:12" x14ac:dyDescent="0.25">
      <c r="A96" s="1">
        <v>89</v>
      </c>
      <c r="B96" s="15" t="s">
        <v>4</v>
      </c>
      <c r="C96" s="13" t="s">
        <v>13</v>
      </c>
      <c r="D96" s="13" t="s">
        <v>13</v>
      </c>
      <c r="E96" s="13" t="s">
        <v>13</v>
      </c>
      <c r="F96" s="13" t="s">
        <v>13</v>
      </c>
      <c r="G96" s="13" t="s">
        <v>13</v>
      </c>
      <c r="H96" s="13"/>
      <c r="I96" s="13"/>
      <c r="J96" s="14"/>
      <c r="K96" s="2"/>
      <c r="L96" s="2"/>
    </row>
    <row r="97" spans="1:12" x14ac:dyDescent="0.25">
      <c r="A97" s="1">
        <v>90</v>
      </c>
      <c r="B97" s="15" t="s">
        <v>5</v>
      </c>
      <c r="C97" s="13" t="s">
        <v>13</v>
      </c>
      <c r="D97" s="13" t="s">
        <v>13</v>
      </c>
      <c r="E97" s="13" t="s">
        <v>13</v>
      </c>
      <c r="F97" s="13" t="s">
        <v>13</v>
      </c>
      <c r="G97" s="13" t="s">
        <v>13</v>
      </c>
      <c r="H97" s="13"/>
      <c r="I97" s="13"/>
      <c r="J97" s="14"/>
      <c r="K97" s="2"/>
      <c r="L97" s="2"/>
    </row>
    <row r="98" spans="1:12" x14ac:dyDescent="0.25">
      <c r="A98" s="1">
        <v>91</v>
      </c>
      <c r="B98" s="15" t="s">
        <v>6</v>
      </c>
      <c r="C98" s="13" t="s">
        <v>13</v>
      </c>
      <c r="D98" s="13" t="s">
        <v>13</v>
      </c>
      <c r="E98" s="13" t="s">
        <v>13</v>
      </c>
      <c r="F98" s="13" t="s">
        <v>13</v>
      </c>
      <c r="G98" s="13" t="s">
        <v>13</v>
      </c>
      <c r="H98" s="13"/>
      <c r="I98" s="13"/>
      <c r="J98" s="14"/>
      <c r="K98" s="2"/>
      <c r="L98" s="2"/>
    </row>
    <row r="99" spans="1:12" x14ac:dyDescent="0.25">
      <c r="A99" s="1">
        <v>92</v>
      </c>
      <c r="B99" s="15" t="s">
        <v>7</v>
      </c>
      <c r="C99" s="13" t="s">
        <v>13</v>
      </c>
      <c r="D99" s="13" t="s">
        <v>13</v>
      </c>
      <c r="E99" s="13" t="s">
        <v>13</v>
      </c>
      <c r="F99" s="13" t="s">
        <v>13</v>
      </c>
      <c r="G99" s="13" t="s">
        <v>13</v>
      </c>
      <c r="H99" s="13"/>
      <c r="I99" s="13"/>
      <c r="J99" s="14"/>
      <c r="K99" s="2"/>
      <c r="L99" s="2"/>
    </row>
    <row r="100" spans="1:12" ht="15.75" customHeight="1" x14ac:dyDescent="0.25">
      <c r="A100" s="1">
        <v>93</v>
      </c>
      <c r="B100" s="66" t="s">
        <v>36</v>
      </c>
      <c r="C100" s="69"/>
      <c r="D100" s="69"/>
      <c r="E100" s="69"/>
      <c r="F100" s="69"/>
      <c r="G100" s="69"/>
      <c r="H100" s="69"/>
      <c r="I100" s="69"/>
      <c r="J100" s="70"/>
      <c r="K100" s="2"/>
      <c r="L100" s="2"/>
    </row>
    <row r="101" spans="1:12" ht="29.25" x14ac:dyDescent="0.25">
      <c r="A101" s="8">
        <v>94</v>
      </c>
      <c r="B101" s="19" t="s">
        <v>30</v>
      </c>
      <c r="C101" s="11">
        <f t="shared" ref="C101:C103" si="28">D101+E101+F101+G101+H101+I101</f>
        <v>13826488</v>
      </c>
      <c r="D101" s="11">
        <f>D103+D104</f>
        <v>2176488</v>
      </c>
      <c r="E101" s="11">
        <f t="shared" ref="E101:I101" si="29">E103+E104</f>
        <v>2330000</v>
      </c>
      <c r="F101" s="11">
        <f t="shared" si="29"/>
        <v>2330000</v>
      </c>
      <c r="G101" s="11">
        <f t="shared" si="29"/>
        <v>2330000</v>
      </c>
      <c r="H101" s="11">
        <f t="shared" si="29"/>
        <v>2330000</v>
      </c>
      <c r="I101" s="11">
        <f t="shared" si="29"/>
        <v>2330000</v>
      </c>
      <c r="J101" s="18"/>
      <c r="K101" s="2"/>
      <c r="L101" s="2"/>
    </row>
    <row r="102" spans="1:12" x14ac:dyDescent="0.25">
      <c r="A102" s="1">
        <v>95</v>
      </c>
      <c r="B102" s="15" t="s">
        <v>4</v>
      </c>
      <c r="C102" s="11">
        <f t="shared" si="28"/>
        <v>0</v>
      </c>
      <c r="D102" s="11"/>
      <c r="E102" s="11"/>
      <c r="F102" s="11"/>
      <c r="G102" s="11"/>
      <c r="H102" s="11"/>
      <c r="I102" s="11"/>
      <c r="J102" s="18"/>
      <c r="K102" s="2"/>
      <c r="L102" s="2"/>
    </row>
    <row r="103" spans="1:12" x14ac:dyDescent="0.25">
      <c r="A103" s="1">
        <v>96</v>
      </c>
      <c r="B103" s="15" t="s">
        <v>5</v>
      </c>
      <c r="C103" s="11">
        <f t="shared" si="28"/>
        <v>0</v>
      </c>
      <c r="D103" s="11">
        <v>0</v>
      </c>
      <c r="E103" s="11">
        <v>0</v>
      </c>
      <c r="F103" s="11">
        <f>F108+F113+F119</f>
        <v>0</v>
      </c>
      <c r="G103" s="11">
        <f>G108+G113+G119</f>
        <v>0</v>
      </c>
      <c r="H103" s="11">
        <v>0</v>
      </c>
      <c r="I103" s="11">
        <v>0</v>
      </c>
      <c r="J103" s="18"/>
      <c r="K103" s="2"/>
      <c r="L103" s="2"/>
    </row>
    <row r="104" spans="1:12" x14ac:dyDescent="0.25">
      <c r="A104" s="1">
        <v>97</v>
      </c>
      <c r="B104" s="15" t="s">
        <v>6</v>
      </c>
      <c r="C104" s="11">
        <f>D104+E104+F104+G104+H104+I104</f>
        <v>13826488</v>
      </c>
      <c r="D104" s="11">
        <f>D109+D114+D120</f>
        <v>2176488</v>
      </c>
      <c r="E104" s="11">
        <f t="shared" ref="E104:I104" si="30">E109+E114+E120</f>
        <v>2330000</v>
      </c>
      <c r="F104" s="11">
        <f t="shared" si="30"/>
        <v>2330000</v>
      </c>
      <c r="G104" s="11">
        <f t="shared" si="30"/>
        <v>2330000</v>
      </c>
      <c r="H104" s="11">
        <f t="shared" si="30"/>
        <v>2330000</v>
      </c>
      <c r="I104" s="11">
        <f t="shared" si="30"/>
        <v>2330000</v>
      </c>
      <c r="J104" s="18"/>
      <c r="K104" s="2"/>
      <c r="L104" s="2"/>
    </row>
    <row r="105" spans="1:12" x14ac:dyDescent="0.25">
      <c r="A105" s="1">
        <v>98</v>
      </c>
      <c r="B105" s="15" t="s">
        <v>7</v>
      </c>
      <c r="C105" s="11" t="s">
        <v>13</v>
      </c>
      <c r="D105" s="11" t="s">
        <v>13</v>
      </c>
      <c r="E105" s="11"/>
      <c r="F105" s="11"/>
      <c r="G105" s="11" t="s">
        <v>13</v>
      </c>
      <c r="H105" s="11"/>
      <c r="I105" s="11"/>
      <c r="J105" s="18"/>
      <c r="K105" s="2"/>
      <c r="L105" s="2"/>
    </row>
    <row r="106" spans="1:12" ht="85.5" x14ac:dyDescent="0.25">
      <c r="A106" s="1">
        <v>99</v>
      </c>
      <c r="B106" s="22" t="s">
        <v>54</v>
      </c>
      <c r="C106" s="36">
        <f>D106+E106+F106+G106+H106+I106</f>
        <v>780000</v>
      </c>
      <c r="D106" s="48">
        <f>D108+D109</f>
        <v>130000</v>
      </c>
      <c r="E106" s="48">
        <f t="shared" ref="E106:I106" si="31">E108+E109</f>
        <v>130000</v>
      </c>
      <c r="F106" s="48">
        <f t="shared" si="31"/>
        <v>130000</v>
      </c>
      <c r="G106" s="48">
        <f t="shared" si="31"/>
        <v>130000</v>
      </c>
      <c r="H106" s="48">
        <f t="shared" si="31"/>
        <v>130000</v>
      </c>
      <c r="I106" s="48">
        <f t="shared" si="31"/>
        <v>130000</v>
      </c>
      <c r="J106" s="23" t="s">
        <v>24</v>
      </c>
      <c r="K106" s="2"/>
      <c r="L106" s="2"/>
    </row>
    <row r="107" spans="1:12" x14ac:dyDescent="0.25">
      <c r="A107" s="9">
        <v>100</v>
      </c>
      <c r="B107" s="24" t="s">
        <v>4</v>
      </c>
      <c r="C107" s="35" t="s">
        <v>13</v>
      </c>
      <c r="D107" s="35" t="s">
        <v>13</v>
      </c>
      <c r="E107" s="35" t="s">
        <v>13</v>
      </c>
      <c r="F107" s="35" t="s">
        <v>13</v>
      </c>
      <c r="G107" s="35" t="s">
        <v>13</v>
      </c>
      <c r="H107" s="35" t="s">
        <v>13</v>
      </c>
      <c r="I107" s="35" t="s">
        <v>13</v>
      </c>
      <c r="J107" s="25"/>
      <c r="K107" s="2"/>
      <c r="L107" s="2"/>
    </row>
    <row r="108" spans="1:12" x14ac:dyDescent="0.25">
      <c r="A108" s="9">
        <v>101</v>
      </c>
      <c r="B108" s="24" t="s">
        <v>14</v>
      </c>
      <c r="C108" s="35">
        <f>D108+E108+F108+G108</f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25"/>
      <c r="K108" s="2"/>
      <c r="L108" s="2"/>
    </row>
    <row r="109" spans="1:12" x14ac:dyDescent="0.25">
      <c r="A109" s="7">
        <v>102</v>
      </c>
      <c r="B109" s="24" t="s">
        <v>20</v>
      </c>
      <c r="C109" s="35">
        <f>D109+E109+F109+G109+H109+I109</f>
        <v>780000</v>
      </c>
      <c r="D109" s="49">
        <v>130000</v>
      </c>
      <c r="E109" s="35">
        <v>130000</v>
      </c>
      <c r="F109" s="35">
        <v>130000</v>
      </c>
      <c r="G109" s="35">
        <v>130000</v>
      </c>
      <c r="H109" s="35">
        <v>130000</v>
      </c>
      <c r="I109" s="35">
        <v>130000</v>
      </c>
      <c r="J109" s="23"/>
      <c r="K109" s="2"/>
      <c r="L109" s="2"/>
    </row>
    <row r="110" spans="1:12" x14ac:dyDescent="0.25">
      <c r="A110" s="6">
        <v>103</v>
      </c>
      <c r="B110" s="24" t="s">
        <v>12</v>
      </c>
      <c r="C110" s="35" t="s">
        <v>13</v>
      </c>
      <c r="D110" s="35" t="s">
        <v>13</v>
      </c>
      <c r="E110" s="35"/>
      <c r="F110" s="35"/>
      <c r="G110" s="35" t="s">
        <v>13</v>
      </c>
      <c r="H110" s="35"/>
      <c r="I110" s="43"/>
      <c r="J110" s="25"/>
      <c r="K110" s="2"/>
      <c r="L110" s="2"/>
    </row>
    <row r="111" spans="1:12" ht="102.75" customHeight="1" x14ac:dyDescent="0.25">
      <c r="A111" s="1">
        <v>104</v>
      </c>
      <c r="B111" s="50" t="s">
        <v>52</v>
      </c>
      <c r="C111" s="36">
        <f>D111+E111+F111+G111+H111+I111</f>
        <v>1200000</v>
      </c>
      <c r="D111" s="36">
        <v>200000</v>
      </c>
      <c r="E111" s="36">
        <v>200000</v>
      </c>
      <c r="F111" s="36">
        <v>200000</v>
      </c>
      <c r="G111" s="36">
        <v>200000</v>
      </c>
      <c r="H111" s="36">
        <v>200000</v>
      </c>
      <c r="I111" s="36">
        <v>200000</v>
      </c>
      <c r="J111" s="23" t="s">
        <v>24</v>
      </c>
      <c r="K111" s="2"/>
      <c r="L111" s="2"/>
    </row>
    <row r="112" spans="1:12" ht="15.75" customHeight="1" x14ac:dyDescent="0.25">
      <c r="A112" s="9">
        <v>105</v>
      </c>
      <c r="B112" s="24" t="s">
        <v>4</v>
      </c>
      <c r="C112" s="35" t="s">
        <v>13</v>
      </c>
      <c r="D112" s="35" t="s">
        <v>13</v>
      </c>
      <c r="E112" s="35" t="s">
        <v>13</v>
      </c>
      <c r="F112" s="35" t="s">
        <v>13</v>
      </c>
      <c r="G112" s="35" t="s">
        <v>13</v>
      </c>
      <c r="H112" s="35"/>
      <c r="I112" s="35"/>
      <c r="J112" s="25"/>
      <c r="K112" s="2"/>
      <c r="L112" s="2"/>
    </row>
    <row r="113" spans="1:12" x14ac:dyDescent="0.25">
      <c r="A113" s="9">
        <v>106</v>
      </c>
      <c r="B113" s="24" t="s">
        <v>14</v>
      </c>
      <c r="C113" s="35">
        <f>D113+E113+F113+G113+H113+I113</f>
        <v>0</v>
      </c>
      <c r="D113" s="35">
        <f>0</f>
        <v>0</v>
      </c>
      <c r="E113" s="35">
        <f>0</f>
        <v>0</v>
      </c>
      <c r="F113" s="35">
        <f>0</f>
        <v>0</v>
      </c>
      <c r="G113" s="35">
        <f>0</f>
        <v>0</v>
      </c>
      <c r="H113" s="35">
        <f>0</f>
        <v>0</v>
      </c>
      <c r="I113" s="35">
        <f>0</f>
        <v>0</v>
      </c>
      <c r="J113" s="25"/>
      <c r="K113" s="2"/>
      <c r="L113" s="2"/>
    </row>
    <row r="114" spans="1:12" x14ac:dyDescent="0.25">
      <c r="A114" s="7">
        <v>107</v>
      </c>
      <c r="B114" s="24" t="s">
        <v>20</v>
      </c>
      <c r="C114" s="35">
        <f>D114+E114+F114+G114+H114+I114</f>
        <v>1200000</v>
      </c>
      <c r="D114" s="43">
        <v>200000</v>
      </c>
      <c r="E114" s="43">
        <v>200000</v>
      </c>
      <c r="F114" s="43">
        <v>200000</v>
      </c>
      <c r="G114" s="43">
        <v>200000</v>
      </c>
      <c r="H114" s="43">
        <v>200000</v>
      </c>
      <c r="I114" s="43">
        <v>200000</v>
      </c>
      <c r="J114" s="23"/>
      <c r="K114" s="2"/>
      <c r="L114" s="2"/>
    </row>
    <row r="115" spans="1:12" x14ac:dyDescent="0.25">
      <c r="A115" s="6">
        <v>108</v>
      </c>
      <c r="B115" s="24" t="s">
        <v>12</v>
      </c>
      <c r="C115" s="35" t="s">
        <v>13</v>
      </c>
      <c r="D115" s="35" t="s">
        <v>13</v>
      </c>
      <c r="E115" s="35"/>
      <c r="F115" s="35"/>
      <c r="G115" s="35" t="s">
        <v>13</v>
      </c>
      <c r="H115" s="35"/>
      <c r="I115" s="35"/>
      <c r="J115" s="25"/>
      <c r="K115" s="2"/>
      <c r="L115" s="2"/>
    </row>
    <row r="116" spans="1:12" ht="15" customHeight="1" x14ac:dyDescent="0.25">
      <c r="A116" s="102">
        <v>109</v>
      </c>
      <c r="B116" s="71" t="s">
        <v>44</v>
      </c>
      <c r="C116" s="72">
        <f>D116+E116+F116+G116+H116+I116</f>
        <v>11846488</v>
      </c>
      <c r="D116" s="72">
        <f>D119+D120</f>
        <v>1846488</v>
      </c>
      <c r="E116" s="72">
        <f t="shared" ref="E116:I116" si="32">E119+E120</f>
        <v>2000000</v>
      </c>
      <c r="F116" s="72">
        <f t="shared" si="32"/>
        <v>2000000</v>
      </c>
      <c r="G116" s="72">
        <f t="shared" si="32"/>
        <v>2000000</v>
      </c>
      <c r="H116" s="72">
        <f t="shared" si="32"/>
        <v>2000000</v>
      </c>
      <c r="I116" s="72">
        <f t="shared" si="32"/>
        <v>2000000</v>
      </c>
      <c r="J116" s="26" t="s">
        <v>39</v>
      </c>
      <c r="K116" s="2"/>
      <c r="L116" s="2"/>
    </row>
    <row r="117" spans="1:12" x14ac:dyDescent="0.25">
      <c r="A117" s="103"/>
      <c r="B117" s="73"/>
      <c r="C117" s="74"/>
      <c r="D117" s="74"/>
      <c r="E117" s="74"/>
      <c r="F117" s="74"/>
      <c r="G117" s="74"/>
      <c r="H117" s="74"/>
      <c r="I117" s="74"/>
      <c r="J117" s="75"/>
      <c r="K117" s="2"/>
      <c r="L117" s="2"/>
    </row>
    <row r="118" spans="1:12" ht="28.5" customHeight="1" x14ac:dyDescent="0.25">
      <c r="A118" s="1">
        <v>110</v>
      </c>
      <c r="B118" s="24" t="s">
        <v>4</v>
      </c>
      <c r="C118" s="25" t="s">
        <v>13</v>
      </c>
      <c r="D118" s="25" t="s">
        <v>13</v>
      </c>
      <c r="E118" s="25" t="s">
        <v>13</v>
      </c>
      <c r="F118" s="25" t="s">
        <v>13</v>
      </c>
      <c r="G118" s="25" t="s">
        <v>13</v>
      </c>
      <c r="H118" s="25"/>
      <c r="I118" s="25"/>
      <c r="J118" s="25"/>
      <c r="K118" s="2"/>
      <c r="L118" s="2"/>
    </row>
    <row r="119" spans="1:12" x14ac:dyDescent="0.25">
      <c r="A119" s="1">
        <v>111</v>
      </c>
      <c r="B119" s="24" t="s">
        <v>14</v>
      </c>
      <c r="C119" s="25">
        <f>D119</f>
        <v>0</v>
      </c>
      <c r="D119" s="2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/>
      <c r="K119" s="2"/>
      <c r="L119" s="2"/>
    </row>
    <row r="120" spans="1:12" x14ac:dyDescent="0.25">
      <c r="A120" s="1">
        <v>112</v>
      </c>
      <c r="B120" s="24" t="s">
        <v>20</v>
      </c>
      <c r="C120" s="25">
        <f>D120+E120+F120+G120+H120+I120</f>
        <v>11846488</v>
      </c>
      <c r="D120" s="42">
        <f>1846488</f>
        <v>1846488</v>
      </c>
      <c r="E120" s="42">
        <f>2000000</f>
        <v>2000000</v>
      </c>
      <c r="F120" s="42">
        <f t="shared" ref="F120:I120" si="33">2000000</f>
        <v>2000000</v>
      </c>
      <c r="G120" s="42">
        <f t="shared" si="33"/>
        <v>2000000</v>
      </c>
      <c r="H120" s="42">
        <f t="shared" si="33"/>
        <v>2000000</v>
      </c>
      <c r="I120" s="42">
        <f t="shared" si="33"/>
        <v>2000000</v>
      </c>
      <c r="J120" s="23"/>
      <c r="K120" s="2"/>
      <c r="L120" s="2"/>
    </row>
    <row r="121" spans="1:12" x14ac:dyDescent="0.25">
      <c r="A121" s="1">
        <v>113</v>
      </c>
      <c r="B121" s="24" t="s">
        <v>12</v>
      </c>
      <c r="C121" s="25" t="s">
        <v>13</v>
      </c>
      <c r="D121" s="25"/>
      <c r="E121" s="25"/>
      <c r="F121" s="25"/>
      <c r="G121" s="25"/>
      <c r="H121" s="25"/>
      <c r="I121" s="25"/>
      <c r="J121" s="25"/>
      <c r="K121" s="2"/>
      <c r="L121" s="2"/>
    </row>
    <row r="122" spans="1:12" ht="15.75" customHeight="1" x14ac:dyDescent="0.25">
      <c r="A122" s="1">
        <v>114</v>
      </c>
      <c r="B122" s="66" t="s">
        <v>15</v>
      </c>
      <c r="C122" s="67"/>
      <c r="D122" s="67"/>
      <c r="E122" s="67"/>
      <c r="F122" s="67"/>
      <c r="G122" s="67"/>
      <c r="H122" s="67"/>
      <c r="I122" s="67"/>
      <c r="J122" s="68"/>
      <c r="K122" s="2"/>
      <c r="L122" s="2"/>
    </row>
    <row r="123" spans="1:12" ht="75" x14ac:dyDescent="0.25">
      <c r="A123" s="1">
        <v>115</v>
      </c>
      <c r="B123" s="26" t="s">
        <v>9</v>
      </c>
      <c r="C123" s="11">
        <f>D123+E123+I123+G123+F123+H123</f>
        <v>3762000</v>
      </c>
      <c r="D123" s="11">
        <f>D125+D126</f>
        <v>627000</v>
      </c>
      <c r="E123" s="11">
        <f t="shared" ref="E123:I123" si="34">E125+E126</f>
        <v>627000</v>
      </c>
      <c r="F123" s="11">
        <f t="shared" si="34"/>
        <v>627000</v>
      </c>
      <c r="G123" s="11">
        <f t="shared" si="34"/>
        <v>627000</v>
      </c>
      <c r="H123" s="11">
        <f t="shared" si="34"/>
        <v>627000</v>
      </c>
      <c r="I123" s="11">
        <f t="shared" si="34"/>
        <v>627000</v>
      </c>
      <c r="J123" s="18" t="s">
        <v>25</v>
      </c>
      <c r="K123" s="2"/>
      <c r="L123" s="2"/>
    </row>
    <row r="124" spans="1:12" x14ac:dyDescent="0.25">
      <c r="A124" s="1">
        <v>116</v>
      </c>
      <c r="B124" s="24" t="s">
        <v>4</v>
      </c>
      <c r="C124" s="11">
        <f t="shared" ref="C124:C126" si="35">D124+E124+I124+G124+F124+H124</f>
        <v>0</v>
      </c>
      <c r="D124" s="27"/>
      <c r="E124" s="27"/>
      <c r="F124" s="27"/>
      <c r="G124" s="27"/>
      <c r="H124" s="27"/>
      <c r="I124" s="27"/>
      <c r="J124" s="28"/>
      <c r="K124" s="2"/>
      <c r="L124" s="2"/>
    </row>
    <row r="125" spans="1:12" x14ac:dyDescent="0.25">
      <c r="A125" s="1">
        <v>117</v>
      </c>
      <c r="B125" s="24" t="s">
        <v>10</v>
      </c>
      <c r="C125" s="11">
        <f t="shared" si="35"/>
        <v>0</v>
      </c>
      <c r="D125" s="11">
        <f>D146</f>
        <v>0</v>
      </c>
      <c r="E125" s="11">
        <f t="shared" ref="E125:I125" si="36">E146</f>
        <v>0</v>
      </c>
      <c r="F125" s="11">
        <f t="shared" si="36"/>
        <v>0</v>
      </c>
      <c r="G125" s="11">
        <f t="shared" si="36"/>
        <v>0</v>
      </c>
      <c r="H125" s="11">
        <f t="shared" si="36"/>
        <v>0</v>
      </c>
      <c r="I125" s="11">
        <f t="shared" si="36"/>
        <v>0</v>
      </c>
      <c r="J125" s="18"/>
      <c r="K125" s="2"/>
      <c r="L125" s="2"/>
    </row>
    <row r="126" spans="1:12" x14ac:dyDescent="0.25">
      <c r="A126" s="1">
        <v>118</v>
      </c>
      <c r="B126" s="24" t="s">
        <v>11</v>
      </c>
      <c r="C126" s="11">
        <f t="shared" si="35"/>
        <v>3762000</v>
      </c>
      <c r="D126" s="11">
        <f>D147</f>
        <v>627000</v>
      </c>
      <c r="E126" s="11">
        <f t="shared" ref="E126:I126" si="37">E147</f>
        <v>627000</v>
      </c>
      <c r="F126" s="11">
        <f t="shared" si="37"/>
        <v>627000</v>
      </c>
      <c r="G126" s="11">
        <f t="shared" si="37"/>
        <v>627000</v>
      </c>
      <c r="H126" s="11">
        <f t="shared" si="37"/>
        <v>627000</v>
      </c>
      <c r="I126" s="11">
        <f t="shared" si="37"/>
        <v>627000</v>
      </c>
      <c r="J126" s="18"/>
      <c r="K126" s="2"/>
      <c r="L126" s="2"/>
    </row>
    <row r="127" spans="1:12" x14ac:dyDescent="0.25">
      <c r="A127" s="1">
        <v>119</v>
      </c>
      <c r="B127" s="24" t="s">
        <v>12</v>
      </c>
      <c r="C127" s="11"/>
      <c r="D127" s="11" t="s">
        <v>13</v>
      </c>
      <c r="E127" s="11" t="s">
        <v>13</v>
      </c>
      <c r="F127" s="11" t="s">
        <v>13</v>
      </c>
      <c r="G127" s="11" t="s">
        <v>13</v>
      </c>
      <c r="H127" s="11"/>
      <c r="I127" s="11"/>
      <c r="J127" s="18"/>
      <c r="K127" s="2"/>
      <c r="L127" s="2"/>
    </row>
    <row r="128" spans="1:12" ht="15.75" customHeight="1" x14ac:dyDescent="0.25">
      <c r="A128" s="1">
        <v>120</v>
      </c>
      <c r="B128" s="63" t="s">
        <v>33</v>
      </c>
      <c r="C128" s="64"/>
      <c r="D128" s="64"/>
      <c r="E128" s="64"/>
      <c r="F128" s="64"/>
      <c r="G128" s="64"/>
      <c r="H128" s="64"/>
      <c r="I128" s="64"/>
      <c r="J128" s="65"/>
      <c r="K128" s="2"/>
      <c r="L128" s="2"/>
    </row>
    <row r="129" spans="1:12" x14ac:dyDescent="0.25">
      <c r="A129" s="1">
        <v>121</v>
      </c>
      <c r="B129" s="15" t="s">
        <v>4</v>
      </c>
      <c r="C129" s="13" t="s">
        <v>13</v>
      </c>
      <c r="D129" s="13" t="s">
        <v>13</v>
      </c>
      <c r="E129" s="13" t="s">
        <v>13</v>
      </c>
      <c r="F129" s="13" t="s">
        <v>13</v>
      </c>
      <c r="G129" s="13" t="s">
        <v>13</v>
      </c>
      <c r="H129" s="13"/>
      <c r="I129" s="13"/>
      <c r="J129" s="14"/>
      <c r="K129" s="2"/>
      <c r="L129" s="2"/>
    </row>
    <row r="130" spans="1:12" x14ac:dyDescent="0.25">
      <c r="A130" s="1">
        <v>122</v>
      </c>
      <c r="B130" s="15" t="s">
        <v>5</v>
      </c>
      <c r="C130" s="13" t="s">
        <v>13</v>
      </c>
      <c r="D130" s="13" t="s">
        <v>13</v>
      </c>
      <c r="E130" s="13" t="s">
        <v>13</v>
      </c>
      <c r="F130" s="13" t="s">
        <v>13</v>
      </c>
      <c r="G130" s="13" t="s">
        <v>13</v>
      </c>
      <c r="H130" s="13"/>
      <c r="I130" s="13"/>
      <c r="J130" s="14"/>
      <c r="K130" s="2"/>
      <c r="L130" s="2"/>
    </row>
    <row r="131" spans="1:12" x14ac:dyDescent="0.25">
      <c r="A131" s="1">
        <v>123</v>
      </c>
      <c r="B131" s="15" t="s">
        <v>6</v>
      </c>
      <c r="C131" s="13" t="s">
        <v>13</v>
      </c>
      <c r="D131" s="13" t="s">
        <v>13</v>
      </c>
      <c r="E131" s="13" t="s">
        <v>13</v>
      </c>
      <c r="F131" s="13" t="s">
        <v>13</v>
      </c>
      <c r="G131" s="13" t="s">
        <v>13</v>
      </c>
      <c r="H131" s="13"/>
      <c r="I131" s="13"/>
      <c r="J131" s="14"/>
      <c r="K131" s="2"/>
      <c r="L131" s="2"/>
    </row>
    <row r="132" spans="1:12" x14ac:dyDescent="0.25">
      <c r="A132" s="1">
        <v>124</v>
      </c>
      <c r="B132" s="15" t="s">
        <v>7</v>
      </c>
      <c r="C132" s="13" t="s">
        <v>13</v>
      </c>
      <c r="D132" s="13" t="s">
        <v>13</v>
      </c>
      <c r="E132" s="13" t="s">
        <v>13</v>
      </c>
      <c r="F132" s="13" t="s">
        <v>13</v>
      </c>
      <c r="G132" s="13" t="s">
        <v>13</v>
      </c>
      <c r="H132" s="13"/>
      <c r="I132" s="13"/>
      <c r="J132" s="14"/>
      <c r="K132" s="2"/>
      <c r="L132" s="2"/>
    </row>
    <row r="133" spans="1:12" x14ac:dyDescent="0.25">
      <c r="A133" s="1">
        <v>125</v>
      </c>
      <c r="B133" s="63" t="s">
        <v>29</v>
      </c>
      <c r="C133" s="64"/>
      <c r="D133" s="64"/>
      <c r="E133" s="64"/>
      <c r="F133" s="64"/>
      <c r="G133" s="64"/>
      <c r="H133" s="64"/>
      <c r="I133" s="64"/>
      <c r="J133" s="65"/>
      <c r="K133" s="2"/>
      <c r="L133" s="2"/>
    </row>
    <row r="134" spans="1:12" x14ac:dyDescent="0.25">
      <c r="A134" s="1">
        <v>126</v>
      </c>
      <c r="B134" s="15" t="s">
        <v>4</v>
      </c>
      <c r="C134" s="13" t="s">
        <v>13</v>
      </c>
      <c r="D134" s="13" t="s">
        <v>13</v>
      </c>
      <c r="E134" s="13" t="s">
        <v>13</v>
      </c>
      <c r="F134" s="13" t="s">
        <v>13</v>
      </c>
      <c r="G134" s="13" t="s">
        <v>13</v>
      </c>
      <c r="H134" s="13"/>
      <c r="I134" s="13"/>
      <c r="J134" s="14"/>
      <c r="K134" s="2"/>
      <c r="L134" s="2"/>
    </row>
    <row r="135" spans="1:12" x14ac:dyDescent="0.25">
      <c r="A135" s="1">
        <v>127</v>
      </c>
      <c r="B135" s="15" t="s">
        <v>5</v>
      </c>
      <c r="C135" s="13" t="s">
        <v>13</v>
      </c>
      <c r="D135" s="13" t="s">
        <v>13</v>
      </c>
      <c r="E135" s="13" t="s">
        <v>13</v>
      </c>
      <c r="F135" s="13" t="s">
        <v>13</v>
      </c>
      <c r="G135" s="13" t="s">
        <v>13</v>
      </c>
      <c r="H135" s="13"/>
      <c r="I135" s="13"/>
      <c r="J135" s="14"/>
      <c r="K135" s="2"/>
      <c r="L135" s="2"/>
    </row>
    <row r="136" spans="1:12" x14ac:dyDescent="0.25">
      <c r="A136" s="1">
        <v>128</v>
      </c>
      <c r="B136" s="15" t="s">
        <v>6</v>
      </c>
      <c r="C136" s="13" t="s">
        <v>13</v>
      </c>
      <c r="D136" s="13" t="s">
        <v>13</v>
      </c>
      <c r="E136" s="13" t="s">
        <v>13</v>
      </c>
      <c r="F136" s="13" t="s">
        <v>13</v>
      </c>
      <c r="G136" s="13" t="s">
        <v>13</v>
      </c>
      <c r="H136" s="13"/>
      <c r="I136" s="13"/>
      <c r="J136" s="14"/>
      <c r="K136" s="2"/>
      <c r="L136" s="2"/>
    </row>
    <row r="137" spans="1:12" x14ac:dyDescent="0.25">
      <c r="A137" s="1">
        <v>129</v>
      </c>
      <c r="B137" s="15" t="s">
        <v>7</v>
      </c>
      <c r="C137" s="13" t="s">
        <v>13</v>
      </c>
      <c r="D137" s="13" t="s">
        <v>13</v>
      </c>
      <c r="E137" s="13" t="s">
        <v>13</v>
      </c>
      <c r="F137" s="13" t="s">
        <v>13</v>
      </c>
      <c r="G137" s="13" t="s">
        <v>13</v>
      </c>
      <c r="H137" s="13"/>
      <c r="I137" s="13"/>
      <c r="J137" s="14"/>
      <c r="K137" s="2"/>
      <c r="L137" s="2"/>
    </row>
    <row r="138" spans="1:12" ht="15.75" customHeight="1" x14ac:dyDescent="0.25">
      <c r="A138" s="1">
        <v>130</v>
      </c>
      <c r="B138" s="66" t="s">
        <v>34</v>
      </c>
      <c r="C138" s="67"/>
      <c r="D138" s="67"/>
      <c r="E138" s="67"/>
      <c r="F138" s="67"/>
      <c r="G138" s="67"/>
      <c r="H138" s="67"/>
      <c r="I138" s="67"/>
      <c r="J138" s="68"/>
      <c r="K138" s="2"/>
      <c r="L138" s="2"/>
    </row>
    <row r="139" spans="1:12" x14ac:dyDescent="0.25">
      <c r="A139" s="1">
        <v>131</v>
      </c>
      <c r="B139" s="15" t="s">
        <v>4</v>
      </c>
      <c r="C139" s="13" t="s">
        <v>13</v>
      </c>
      <c r="D139" s="13" t="s">
        <v>13</v>
      </c>
      <c r="E139" s="13" t="s">
        <v>13</v>
      </c>
      <c r="F139" s="13" t="s">
        <v>13</v>
      </c>
      <c r="G139" s="13" t="s">
        <v>13</v>
      </c>
      <c r="H139" s="13"/>
      <c r="I139" s="13"/>
      <c r="J139" s="14"/>
      <c r="K139" s="2"/>
      <c r="L139" s="2"/>
    </row>
    <row r="140" spans="1:12" x14ac:dyDescent="0.25">
      <c r="A140" s="1">
        <v>132</v>
      </c>
      <c r="B140" s="15" t="s">
        <v>5</v>
      </c>
      <c r="C140" s="13" t="s">
        <v>13</v>
      </c>
      <c r="D140" s="13" t="s">
        <v>13</v>
      </c>
      <c r="E140" s="13" t="s">
        <v>13</v>
      </c>
      <c r="F140" s="13" t="s">
        <v>13</v>
      </c>
      <c r="G140" s="13" t="s">
        <v>13</v>
      </c>
      <c r="H140" s="13"/>
      <c r="I140" s="13"/>
      <c r="J140" s="14"/>
      <c r="K140" s="2"/>
      <c r="L140" s="2"/>
    </row>
    <row r="141" spans="1:12" x14ac:dyDescent="0.25">
      <c r="A141" s="1">
        <v>133</v>
      </c>
      <c r="B141" s="15" t="s">
        <v>6</v>
      </c>
      <c r="C141" s="13" t="s">
        <v>13</v>
      </c>
      <c r="D141" s="13" t="s">
        <v>13</v>
      </c>
      <c r="E141" s="13" t="s">
        <v>13</v>
      </c>
      <c r="F141" s="13" t="s">
        <v>13</v>
      </c>
      <c r="G141" s="13" t="s">
        <v>13</v>
      </c>
      <c r="H141" s="13"/>
      <c r="I141" s="13"/>
      <c r="J141" s="14"/>
      <c r="K141" s="2"/>
      <c r="L141" s="2"/>
    </row>
    <row r="142" spans="1:12" x14ac:dyDescent="0.25">
      <c r="A142" s="1">
        <v>134</v>
      </c>
      <c r="B142" s="15" t="s">
        <v>7</v>
      </c>
      <c r="C142" s="13" t="s">
        <v>13</v>
      </c>
      <c r="D142" s="13" t="s">
        <v>13</v>
      </c>
      <c r="E142" s="13" t="s">
        <v>13</v>
      </c>
      <c r="F142" s="13" t="s">
        <v>13</v>
      </c>
      <c r="G142" s="13" t="s">
        <v>13</v>
      </c>
      <c r="H142" s="13"/>
      <c r="I142" s="13"/>
      <c r="J142" s="14"/>
      <c r="K142" s="2"/>
      <c r="L142" s="2"/>
    </row>
    <row r="143" spans="1:12" ht="13.5" customHeight="1" x14ac:dyDescent="0.25">
      <c r="A143" s="1">
        <f>A142+1</f>
        <v>135</v>
      </c>
      <c r="B143" s="66" t="s">
        <v>36</v>
      </c>
      <c r="C143" s="67"/>
      <c r="D143" s="67"/>
      <c r="E143" s="67"/>
      <c r="F143" s="67"/>
      <c r="G143" s="67"/>
      <c r="H143" s="67"/>
      <c r="I143" s="67"/>
      <c r="J143" s="68"/>
      <c r="K143" s="2"/>
      <c r="L143" s="2"/>
    </row>
    <row r="144" spans="1:12" ht="26.25" customHeight="1" x14ac:dyDescent="0.25">
      <c r="A144" s="5">
        <v>136</v>
      </c>
      <c r="B144" s="19" t="s">
        <v>30</v>
      </c>
      <c r="C144" s="11">
        <f t="shared" ref="C144:C147" si="38">D144+E144+F144+G144+H144+I144</f>
        <v>3762000</v>
      </c>
      <c r="D144" s="11">
        <f>D146+D147</f>
        <v>627000</v>
      </c>
      <c r="E144" s="11">
        <f t="shared" ref="E144:I144" si="39">E146+E147</f>
        <v>627000</v>
      </c>
      <c r="F144" s="11">
        <f t="shared" si="39"/>
        <v>627000</v>
      </c>
      <c r="G144" s="11">
        <f t="shared" si="39"/>
        <v>627000</v>
      </c>
      <c r="H144" s="11">
        <f t="shared" si="39"/>
        <v>627000</v>
      </c>
      <c r="I144" s="11">
        <f t="shared" si="39"/>
        <v>627000</v>
      </c>
      <c r="J144" s="18"/>
      <c r="K144" s="2"/>
      <c r="L144" s="2"/>
    </row>
    <row r="145" spans="1:12" x14ac:dyDescent="0.25">
      <c r="A145" s="1">
        <v>137</v>
      </c>
      <c r="B145" s="15" t="s">
        <v>4</v>
      </c>
      <c r="C145" s="11">
        <f t="shared" si="38"/>
        <v>0</v>
      </c>
      <c r="D145" s="11"/>
      <c r="E145" s="11"/>
      <c r="F145" s="11"/>
      <c r="G145" s="11"/>
      <c r="H145" s="11"/>
      <c r="I145" s="11"/>
      <c r="J145" s="18"/>
      <c r="K145" s="2"/>
      <c r="L145" s="2"/>
    </row>
    <row r="146" spans="1:12" x14ac:dyDescent="0.25">
      <c r="A146" s="1">
        <v>138</v>
      </c>
      <c r="B146" s="15" t="s">
        <v>5</v>
      </c>
      <c r="C146" s="11">
        <f t="shared" si="38"/>
        <v>0</v>
      </c>
      <c r="D146" s="11">
        <f>D151+D156</f>
        <v>0</v>
      </c>
      <c r="E146" s="11">
        <f t="shared" ref="E146:I146" si="40">E151+E156</f>
        <v>0</v>
      </c>
      <c r="F146" s="11">
        <f t="shared" si="40"/>
        <v>0</v>
      </c>
      <c r="G146" s="11">
        <f t="shared" si="40"/>
        <v>0</v>
      </c>
      <c r="H146" s="11">
        <f t="shared" si="40"/>
        <v>0</v>
      </c>
      <c r="I146" s="11">
        <f t="shared" si="40"/>
        <v>0</v>
      </c>
      <c r="J146" s="18"/>
      <c r="K146" s="2"/>
      <c r="L146" s="2"/>
    </row>
    <row r="147" spans="1:12" x14ac:dyDescent="0.25">
      <c r="A147" s="1">
        <v>139</v>
      </c>
      <c r="B147" s="15" t="s">
        <v>6</v>
      </c>
      <c r="C147" s="11">
        <f t="shared" si="38"/>
        <v>3762000</v>
      </c>
      <c r="D147" s="11">
        <f>D152+D157</f>
        <v>627000</v>
      </c>
      <c r="E147" s="11">
        <f t="shared" ref="E147:I147" si="41">E152+E157</f>
        <v>627000</v>
      </c>
      <c r="F147" s="11">
        <f t="shared" si="41"/>
        <v>627000</v>
      </c>
      <c r="G147" s="11">
        <f t="shared" si="41"/>
        <v>627000</v>
      </c>
      <c r="H147" s="11">
        <f t="shared" si="41"/>
        <v>627000</v>
      </c>
      <c r="I147" s="11">
        <f t="shared" si="41"/>
        <v>627000</v>
      </c>
      <c r="J147" s="18"/>
      <c r="K147" s="2"/>
      <c r="L147" s="2"/>
    </row>
    <row r="148" spans="1:12" x14ac:dyDescent="0.25">
      <c r="A148" s="1">
        <v>140</v>
      </c>
      <c r="B148" s="15" t="s">
        <v>7</v>
      </c>
      <c r="C148" s="11"/>
      <c r="D148" s="11" t="s">
        <v>13</v>
      </c>
      <c r="E148" s="11" t="s">
        <v>13</v>
      </c>
      <c r="F148" s="11" t="s">
        <v>13</v>
      </c>
      <c r="G148" s="11" t="s">
        <v>13</v>
      </c>
      <c r="H148" s="11"/>
      <c r="I148" s="11"/>
      <c r="J148" s="18"/>
      <c r="K148" s="2"/>
      <c r="L148" s="2"/>
    </row>
    <row r="149" spans="1:12" ht="87" customHeight="1" x14ac:dyDescent="0.25">
      <c r="A149" s="1">
        <v>141</v>
      </c>
      <c r="B149" s="19" t="s">
        <v>45</v>
      </c>
      <c r="C149" s="11">
        <f t="shared" ref="C149:C151" si="42">D149+E149+F149+G149+H149+I149</f>
        <v>3582000</v>
      </c>
      <c r="D149" s="51">
        <f>D151+D152</f>
        <v>597000</v>
      </c>
      <c r="E149" s="51">
        <f t="shared" ref="E149:I149" si="43">E151+E152</f>
        <v>597000</v>
      </c>
      <c r="F149" s="51">
        <f t="shared" si="43"/>
        <v>597000</v>
      </c>
      <c r="G149" s="51">
        <f t="shared" si="43"/>
        <v>597000</v>
      </c>
      <c r="H149" s="51">
        <f t="shared" si="43"/>
        <v>597000</v>
      </c>
      <c r="I149" s="51">
        <f t="shared" si="43"/>
        <v>597000</v>
      </c>
      <c r="J149" s="18" t="s">
        <v>25</v>
      </c>
      <c r="K149" s="2"/>
      <c r="L149" s="2"/>
    </row>
    <row r="150" spans="1:12" x14ac:dyDescent="0.25">
      <c r="A150" s="1">
        <v>142</v>
      </c>
      <c r="B150" s="24" t="s">
        <v>4</v>
      </c>
      <c r="C150" s="11"/>
      <c r="D150" s="11" t="s">
        <v>13</v>
      </c>
      <c r="E150" s="11"/>
      <c r="F150" s="11"/>
      <c r="G150" s="11" t="s">
        <v>13</v>
      </c>
      <c r="H150" s="11"/>
      <c r="I150" s="11"/>
      <c r="J150" s="18"/>
      <c r="K150" s="2"/>
      <c r="L150" s="2"/>
    </row>
    <row r="151" spans="1:12" x14ac:dyDescent="0.25">
      <c r="A151" s="1">
        <v>143</v>
      </c>
      <c r="B151" s="24" t="s">
        <v>14</v>
      </c>
      <c r="C151" s="11">
        <f t="shared" si="42"/>
        <v>0</v>
      </c>
      <c r="D151" s="11"/>
      <c r="E151" s="11"/>
      <c r="F151" s="11"/>
      <c r="G151" s="11"/>
      <c r="H151" s="11"/>
      <c r="I151" s="11"/>
      <c r="J151" s="18"/>
      <c r="K151" s="2"/>
      <c r="L151" s="2"/>
    </row>
    <row r="152" spans="1:12" x14ac:dyDescent="0.25">
      <c r="A152" s="1">
        <v>144</v>
      </c>
      <c r="B152" s="24" t="s">
        <v>21</v>
      </c>
      <c r="C152" s="11">
        <f>D152+E152+F152+G152+H152+I152</f>
        <v>3582000</v>
      </c>
      <c r="D152" s="11">
        <f>597000</f>
        <v>597000</v>
      </c>
      <c r="E152" s="11">
        <f t="shared" ref="E152:I152" si="44">597000</f>
        <v>597000</v>
      </c>
      <c r="F152" s="11">
        <f t="shared" si="44"/>
        <v>597000</v>
      </c>
      <c r="G152" s="11">
        <f t="shared" si="44"/>
        <v>597000</v>
      </c>
      <c r="H152" s="11">
        <f t="shared" si="44"/>
        <v>597000</v>
      </c>
      <c r="I152" s="11">
        <f t="shared" si="44"/>
        <v>597000</v>
      </c>
      <c r="J152" s="18"/>
      <c r="K152" s="2"/>
      <c r="L152" s="2"/>
    </row>
    <row r="153" spans="1:12" x14ac:dyDescent="0.25">
      <c r="A153" s="1">
        <v>145</v>
      </c>
      <c r="B153" s="24" t="s">
        <v>12</v>
      </c>
      <c r="C153" s="11" t="s">
        <v>13</v>
      </c>
      <c r="D153" s="11" t="s">
        <v>13</v>
      </c>
      <c r="E153" s="11" t="s">
        <v>13</v>
      </c>
      <c r="F153" s="11" t="s">
        <v>13</v>
      </c>
      <c r="G153" s="11" t="s">
        <v>13</v>
      </c>
      <c r="H153" s="11"/>
      <c r="I153" s="11"/>
      <c r="J153" s="18"/>
      <c r="K153" s="2"/>
      <c r="L153" s="2"/>
    </row>
    <row r="154" spans="1:12" ht="116.25" customHeight="1" x14ac:dyDescent="0.25">
      <c r="A154" s="1">
        <v>146</v>
      </c>
      <c r="B154" s="19" t="s">
        <v>46</v>
      </c>
      <c r="C154" s="11">
        <f t="shared" ref="C154:C156" si="45">D154+E154+F154+G154+H154+I154</f>
        <v>180000</v>
      </c>
      <c r="D154" s="11">
        <f>D156+D157</f>
        <v>30000</v>
      </c>
      <c r="E154" s="11">
        <f t="shared" ref="E154:I154" si="46">E156+E157</f>
        <v>30000</v>
      </c>
      <c r="F154" s="11">
        <f t="shared" si="46"/>
        <v>30000</v>
      </c>
      <c r="G154" s="11">
        <f t="shared" si="46"/>
        <v>30000</v>
      </c>
      <c r="H154" s="11">
        <f t="shared" si="46"/>
        <v>30000</v>
      </c>
      <c r="I154" s="11">
        <f t="shared" si="46"/>
        <v>30000</v>
      </c>
      <c r="J154" s="18" t="s">
        <v>25</v>
      </c>
      <c r="K154" s="2"/>
      <c r="L154" s="2"/>
    </row>
    <row r="155" spans="1:12" ht="15.75" customHeight="1" x14ac:dyDescent="0.25">
      <c r="A155" s="1">
        <v>147</v>
      </c>
      <c r="B155" s="24" t="s">
        <v>4</v>
      </c>
      <c r="C155" s="11">
        <v>0</v>
      </c>
      <c r="D155" s="11" t="s">
        <v>13</v>
      </c>
      <c r="E155" s="11" t="s">
        <v>13</v>
      </c>
      <c r="F155" s="11" t="s">
        <v>13</v>
      </c>
      <c r="G155" s="11" t="s">
        <v>13</v>
      </c>
      <c r="H155" s="11"/>
      <c r="I155" s="11"/>
      <c r="J155" s="18"/>
      <c r="K155" s="2"/>
      <c r="L155" s="2"/>
    </row>
    <row r="156" spans="1:12" x14ac:dyDescent="0.25">
      <c r="A156" s="1">
        <v>148</v>
      </c>
      <c r="B156" s="24" t="s">
        <v>14</v>
      </c>
      <c r="C156" s="11">
        <f t="shared" si="45"/>
        <v>0</v>
      </c>
      <c r="D156" s="11"/>
      <c r="E156" s="11"/>
      <c r="F156" s="11">
        <v>0</v>
      </c>
      <c r="G156" s="11">
        <v>0</v>
      </c>
      <c r="H156" s="11"/>
      <c r="I156" s="11"/>
      <c r="J156" s="18"/>
      <c r="K156" s="2"/>
      <c r="L156" s="2"/>
    </row>
    <row r="157" spans="1:12" x14ac:dyDescent="0.25">
      <c r="A157" s="1">
        <v>149</v>
      </c>
      <c r="B157" s="24" t="s">
        <v>22</v>
      </c>
      <c r="C157" s="11">
        <f>D157+E157+F157+G157+H157+I157</f>
        <v>180000</v>
      </c>
      <c r="D157" s="11">
        <v>30000</v>
      </c>
      <c r="E157" s="11">
        <v>30000</v>
      </c>
      <c r="F157" s="11">
        <v>30000</v>
      </c>
      <c r="G157" s="11">
        <v>30000</v>
      </c>
      <c r="H157" s="11">
        <v>30000</v>
      </c>
      <c r="I157" s="11">
        <v>30000</v>
      </c>
      <c r="J157" s="18"/>
      <c r="K157" s="2"/>
      <c r="L157" s="2"/>
    </row>
    <row r="158" spans="1:12" x14ac:dyDescent="0.25">
      <c r="A158" s="1">
        <v>150</v>
      </c>
      <c r="B158" s="24" t="s">
        <v>12</v>
      </c>
      <c r="C158" s="11" t="s">
        <v>13</v>
      </c>
      <c r="D158" s="11" t="s">
        <v>13</v>
      </c>
      <c r="E158" s="11"/>
      <c r="F158" s="11"/>
      <c r="G158" s="11" t="s">
        <v>13</v>
      </c>
      <c r="H158" s="11"/>
      <c r="I158" s="11"/>
      <c r="J158" s="18"/>
      <c r="K158" s="2"/>
      <c r="L158" s="2"/>
    </row>
    <row r="159" spans="1:12" ht="29.25" customHeight="1" x14ac:dyDescent="0.25">
      <c r="A159" s="1">
        <v>151</v>
      </c>
      <c r="B159" s="66" t="s">
        <v>59</v>
      </c>
      <c r="C159" s="67"/>
      <c r="D159" s="67"/>
      <c r="E159" s="67"/>
      <c r="F159" s="67"/>
      <c r="G159" s="67"/>
      <c r="H159" s="67"/>
      <c r="I159" s="67"/>
      <c r="J159" s="68"/>
      <c r="K159" s="2"/>
      <c r="L159" s="2"/>
    </row>
    <row r="160" spans="1:12" ht="75" x14ac:dyDescent="0.25">
      <c r="A160" s="1">
        <v>152</v>
      </c>
      <c r="B160" s="26" t="s">
        <v>9</v>
      </c>
      <c r="C160" s="11">
        <f t="shared" ref="C160:C162" si="47">D160+E160+F160+G160+H160+I160</f>
        <v>35201300</v>
      </c>
      <c r="D160" s="11">
        <f>D162+D163</f>
        <v>5851300</v>
      </c>
      <c r="E160" s="11">
        <f t="shared" ref="E160:I160" si="48">E162+E163</f>
        <v>5870000</v>
      </c>
      <c r="F160" s="11">
        <f t="shared" si="48"/>
        <v>5870000</v>
      </c>
      <c r="G160" s="11">
        <f t="shared" si="48"/>
        <v>5870000</v>
      </c>
      <c r="H160" s="11">
        <f t="shared" si="48"/>
        <v>5870000</v>
      </c>
      <c r="I160" s="11">
        <f t="shared" si="48"/>
        <v>5870000</v>
      </c>
      <c r="J160" s="33"/>
      <c r="K160" s="2"/>
      <c r="L160" s="2"/>
    </row>
    <row r="161" spans="1:13" x14ac:dyDescent="0.25">
      <c r="A161" s="1">
        <v>153</v>
      </c>
      <c r="B161" s="24" t="s">
        <v>4</v>
      </c>
      <c r="C161" s="11"/>
      <c r="D161" s="11" t="s">
        <v>13</v>
      </c>
      <c r="E161" s="11"/>
      <c r="F161" s="11"/>
      <c r="G161" s="11" t="s">
        <v>13</v>
      </c>
      <c r="H161" s="11"/>
      <c r="I161" s="11"/>
      <c r="J161" s="28"/>
      <c r="K161" s="2"/>
      <c r="L161" s="2"/>
    </row>
    <row r="162" spans="1:13" x14ac:dyDescent="0.25">
      <c r="A162" s="1">
        <v>154</v>
      </c>
      <c r="B162" s="24" t="s">
        <v>10</v>
      </c>
      <c r="C162" s="11">
        <f t="shared" si="47"/>
        <v>0</v>
      </c>
      <c r="D162" s="11">
        <f>D183</f>
        <v>0</v>
      </c>
      <c r="E162" s="11">
        <f t="shared" ref="E162:I162" si="49">E183</f>
        <v>0</v>
      </c>
      <c r="F162" s="11">
        <f t="shared" si="49"/>
        <v>0</v>
      </c>
      <c r="G162" s="11">
        <f t="shared" si="49"/>
        <v>0</v>
      </c>
      <c r="H162" s="11">
        <f t="shared" si="49"/>
        <v>0</v>
      </c>
      <c r="I162" s="11">
        <f t="shared" si="49"/>
        <v>0</v>
      </c>
      <c r="J162" s="18"/>
      <c r="K162" s="2"/>
      <c r="L162" s="2"/>
    </row>
    <row r="163" spans="1:13" x14ac:dyDescent="0.25">
      <c r="A163" s="1">
        <v>155</v>
      </c>
      <c r="B163" s="24" t="s">
        <v>6</v>
      </c>
      <c r="C163" s="11">
        <f>D163+E163+F163+G163+H163+I163</f>
        <v>35201300</v>
      </c>
      <c r="D163" s="11">
        <f>D184</f>
        <v>5851300</v>
      </c>
      <c r="E163" s="11">
        <f t="shared" ref="E163:I163" si="50">E184</f>
        <v>5870000</v>
      </c>
      <c r="F163" s="11">
        <f t="shared" si="50"/>
        <v>5870000</v>
      </c>
      <c r="G163" s="11">
        <f t="shared" si="50"/>
        <v>5870000</v>
      </c>
      <c r="H163" s="11">
        <f t="shared" si="50"/>
        <v>5870000</v>
      </c>
      <c r="I163" s="11">
        <f t="shared" si="50"/>
        <v>5870000</v>
      </c>
      <c r="J163" s="18"/>
      <c r="K163" s="2"/>
      <c r="L163" s="2"/>
    </row>
    <row r="164" spans="1:13" x14ac:dyDescent="0.25">
      <c r="A164" s="1">
        <v>156</v>
      </c>
      <c r="B164" s="24" t="s">
        <v>7</v>
      </c>
      <c r="C164" s="11" t="s">
        <v>13</v>
      </c>
      <c r="D164" s="11" t="s">
        <v>13</v>
      </c>
      <c r="E164" s="11"/>
      <c r="F164" s="11"/>
      <c r="G164" s="11" t="s">
        <v>13</v>
      </c>
      <c r="H164" s="11"/>
      <c r="I164" s="11"/>
      <c r="J164" s="18"/>
      <c r="K164" s="2"/>
      <c r="L164" s="2"/>
    </row>
    <row r="165" spans="1:13" ht="15.75" customHeight="1" x14ac:dyDescent="0.25">
      <c r="A165" s="1">
        <v>157</v>
      </c>
      <c r="B165" s="63" t="s">
        <v>33</v>
      </c>
      <c r="C165" s="64"/>
      <c r="D165" s="64"/>
      <c r="E165" s="64"/>
      <c r="F165" s="64"/>
      <c r="G165" s="64"/>
      <c r="H165" s="64"/>
      <c r="I165" s="64"/>
      <c r="J165" s="65"/>
      <c r="K165" s="2"/>
      <c r="L165" s="2"/>
    </row>
    <row r="166" spans="1:13" x14ac:dyDescent="0.25">
      <c r="A166" s="1">
        <v>158</v>
      </c>
      <c r="B166" s="15" t="s">
        <v>4</v>
      </c>
      <c r="C166" s="13" t="s">
        <v>13</v>
      </c>
      <c r="D166" s="13" t="s">
        <v>13</v>
      </c>
      <c r="E166" s="13" t="s">
        <v>13</v>
      </c>
      <c r="F166" s="13" t="s">
        <v>13</v>
      </c>
      <c r="G166" s="13" t="s">
        <v>13</v>
      </c>
      <c r="H166" s="13"/>
      <c r="I166" s="13"/>
      <c r="J166" s="14"/>
      <c r="K166" s="2"/>
      <c r="L166" s="2"/>
    </row>
    <row r="167" spans="1:13" x14ac:dyDescent="0.25">
      <c r="A167" s="1">
        <v>159</v>
      </c>
      <c r="B167" s="15" t="s">
        <v>5</v>
      </c>
      <c r="C167" s="13" t="s">
        <v>13</v>
      </c>
      <c r="D167" s="13" t="s">
        <v>13</v>
      </c>
      <c r="E167" s="13" t="s">
        <v>13</v>
      </c>
      <c r="F167" s="13" t="s">
        <v>13</v>
      </c>
      <c r="G167" s="13" t="s">
        <v>13</v>
      </c>
      <c r="H167" s="13"/>
      <c r="I167" s="13"/>
      <c r="J167" s="14"/>
      <c r="K167" s="2"/>
      <c r="L167" s="2"/>
    </row>
    <row r="168" spans="1:13" x14ac:dyDescent="0.25">
      <c r="A168" s="1">
        <v>160</v>
      </c>
      <c r="B168" s="15" t="s">
        <v>6</v>
      </c>
      <c r="C168" s="13" t="s">
        <v>13</v>
      </c>
      <c r="D168" s="13" t="s">
        <v>13</v>
      </c>
      <c r="E168" s="13" t="s">
        <v>13</v>
      </c>
      <c r="F168" s="13" t="s">
        <v>13</v>
      </c>
      <c r="G168" s="13" t="s">
        <v>13</v>
      </c>
      <c r="H168" s="13"/>
      <c r="I168" s="13"/>
      <c r="J168" s="14"/>
      <c r="K168" s="2"/>
      <c r="L168" s="2"/>
    </row>
    <row r="169" spans="1:13" x14ac:dyDescent="0.25">
      <c r="A169" s="1">
        <v>161</v>
      </c>
      <c r="B169" s="15" t="s">
        <v>7</v>
      </c>
      <c r="C169" s="13" t="s">
        <v>13</v>
      </c>
      <c r="D169" s="13" t="s">
        <v>13</v>
      </c>
      <c r="E169" s="13" t="s">
        <v>13</v>
      </c>
      <c r="F169" s="13" t="s">
        <v>13</v>
      </c>
      <c r="G169" s="13" t="s">
        <v>13</v>
      </c>
      <c r="H169" s="13"/>
      <c r="I169" s="13"/>
      <c r="J169" s="14"/>
      <c r="K169" s="2"/>
      <c r="L169" s="2"/>
      <c r="M169" s="45"/>
    </row>
    <row r="170" spans="1:13" x14ac:dyDescent="0.25">
      <c r="A170" s="1">
        <v>162</v>
      </c>
      <c r="B170" s="63" t="s">
        <v>29</v>
      </c>
      <c r="C170" s="64"/>
      <c r="D170" s="64"/>
      <c r="E170" s="64"/>
      <c r="F170" s="64"/>
      <c r="G170" s="64"/>
      <c r="H170" s="64"/>
      <c r="I170" s="64"/>
      <c r="J170" s="65"/>
      <c r="K170" s="2"/>
      <c r="L170" s="2"/>
    </row>
    <row r="171" spans="1:13" x14ac:dyDescent="0.25">
      <c r="A171" s="1">
        <v>163</v>
      </c>
      <c r="B171" s="15" t="s">
        <v>4</v>
      </c>
      <c r="C171" s="13" t="s">
        <v>13</v>
      </c>
      <c r="D171" s="13"/>
      <c r="E171" s="13" t="s">
        <v>13</v>
      </c>
      <c r="F171" s="13" t="s">
        <v>13</v>
      </c>
      <c r="G171" s="13" t="s">
        <v>13</v>
      </c>
      <c r="H171" s="13"/>
      <c r="I171" s="13"/>
      <c r="J171" s="14"/>
      <c r="K171" s="2"/>
      <c r="L171" s="2"/>
    </row>
    <row r="172" spans="1:13" x14ac:dyDescent="0.25">
      <c r="A172" s="1">
        <v>164</v>
      </c>
      <c r="B172" s="15" t="s">
        <v>5</v>
      </c>
      <c r="C172" s="13" t="s">
        <v>13</v>
      </c>
      <c r="D172" s="13" t="s">
        <v>13</v>
      </c>
      <c r="E172" s="13" t="s">
        <v>13</v>
      </c>
      <c r="F172" s="13" t="s">
        <v>13</v>
      </c>
      <c r="G172" s="13" t="s">
        <v>13</v>
      </c>
      <c r="H172" s="13"/>
      <c r="I172" s="13"/>
      <c r="J172" s="14"/>
      <c r="K172" s="2"/>
      <c r="L172" s="2"/>
    </row>
    <row r="173" spans="1:13" x14ac:dyDescent="0.25">
      <c r="A173" s="1">
        <v>165</v>
      </c>
      <c r="B173" s="15" t="s">
        <v>6</v>
      </c>
      <c r="C173" s="13" t="s">
        <v>13</v>
      </c>
      <c r="D173" s="13" t="s">
        <v>13</v>
      </c>
      <c r="E173" s="13" t="s">
        <v>13</v>
      </c>
      <c r="F173" s="13" t="s">
        <v>13</v>
      </c>
      <c r="G173" s="13" t="s">
        <v>13</v>
      </c>
      <c r="H173" s="13"/>
      <c r="I173" s="13"/>
      <c r="J173" s="14"/>
      <c r="K173" s="2"/>
      <c r="L173" s="2"/>
    </row>
    <row r="174" spans="1:13" x14ac:dyDescent="0.25">
      <c r="A174" s="1">
        <v>166</v>
      </c>
      <c r="B174" s="15" t="s">
        <v>7</v>
      </c>
      <c r="C174" s="13" t="s">
        <v>13</v>
      </c>
      <c r="D174" s="13" t="s">
        <v>13</v>
      </c>
      <c r="E174" s="13" t="s">
        <v>13</v>
      </c>
      <c r="F174" s="13" t="s">
        <v>13</v>
      </c>
      <c r="G174" s="13" t="s">
        <v>13</v>
      </c>
      <c r="H174" s="13"/>
      <c r="I174" s="13"/>
      <c r="J174" s="14"/>
      <c r="K174" s="2"/>
      <c r="L174" s="2"/>
    </row>
    <row r="175" spans="1:13" ht="15" customHeight="1" x14ac:dyDescent="0.25">
      <c r="A175" s="1">
        <v>167</v>
      </c>
      <c r="B175" s="66" t="s">
        <v>34</v>
      </c>
      <c r="C175" s="67"/>
      <c r="D175" s="67"/>
      <c r="E175" s="67"/>
      <c r="F175" s="67"/>
      <c r="G175" s="67"/>
      <c r="H175" s="67"/>
      <c r="I175" s="67"/>
      <c r="J175" s="68"/>
      <c r="K175" s="2"/>
      <c r="L175" s="2"/>
    </row>
    <row r="176" spans="1:13" x14ac:dyDescent="0.25">
      <c r="A176" s="1">
        <v>168</v>
      </c>
      <c r="B176" s="15" t="s">
        <v>4</v>
      </c>
      <c r="C176" s="13" t="s">
        <v>13</v>
      </c>
      <c r="D176" s="13" t="s">
        <v>13</v>
      </c>
      <c r="E176" s="13" t="s">
        <v>13</v>
      </c>
      <c r="F176" s="13" t="s">
        <v>13</v>
      </c>
      <c r="G176" s="13" t="s">
        <v>13</v>
      </c>
      <c r="H176" s="13"/>
      <c r="I176" s="13"/>
      <c r="J176" s="14"/>
      <c r="K176" s="2"/>
      <c r="L176" s="2"/>
    </row>
    <row r="177" spans="1:12" x14ac:dyDescent="0.25">
      <c r="A177" s="1">
        <v>169</v>
      </c>
      <c r="B177" s="15" t="s">
        <v>16</v>
      </c>
      <c r="C177" s="13" t="s">
        <v>13</v>
      </c>
      <c r="D177" s="13" t="s">
        <v>13</v>
      </c>
      <c r="E177" s="13" t="s">
        <v>13</v>
      </c>
      <c r="F177" s="13" t="s">
        <v>13</v>
      </c>
      <c r="G177" s="13" t="s">
        <v>13</v>
      </c>
      <c r="H177" s="13"/>
      <c r="I177" s="13"/>
      <c r="J177" s="14"/>
      <c r="K177" s="2"/>
      <c r="L177" s="2"/>
    </row>
    <row r="178" spans="1:12" x14ac:dyDescent="0.25">
      <c r="A178" s="1">
        <v>170</v>
      </c>
      <c r="B178" s="15" t="s">
        <v>6</v>
      </c>
      <c r="C178" s="13" t="s">
        <v>13</v>
      </c>
      <c r="D178" s="13" t="s">
        <v>13</v>
      </c>
      <c r="E178" s="13" t="s">
        <v>13</v>
      </c>
      <c r="F178" s="13" t="s">
        <v>13</v>
      </c>
      <c r="G178" s="13" t="s">
        <v>13</v>
      </c>
      <c r="H178" s="13"/>
      <c r="I178" s="13"/>
      <c r="J178" s="14"/>
      <c r="K178" s="2"/>
      <c r="L178" s="2"/>
    </row>
    <row r="179" spans="1:12" x14ac:dyDescent="0.25">
      <c r="A179" s="34">
        <v>171</v>
      </c>
      <c r="B179" s="15" t="s">
        <v>7</v>
      </c>
      <c r="C179" s="13" t="s">
        <v>13</v>
      </c>
      <c r="D179" s="13" t="s">
        <v>13</v>
      </c>
      <c r="E179" s="13" t="s">
        <v>13</v>
      </c>
      <c r="F179" s="13" t="s">
        <v>13</v>
      </c>
      <c r="G179" s="13" t="s">
        <v>13</v>
      </c>
      <c r="H179" s="13"/>
      <c r="I179" s="13"/>
      <c r="J179" s="14"/>
      <c r="K179" s="2"/>
      <c r="L179" s="2"/>
    </row>
    <row r="180" spans="1:12" ht="15.75" customHeight="1" x14ac:dyDescent="0.25">
      <c r="A180" s="1">
        <v>172</v>
      </c>
      <c r="B180" s="66" t="s">
        <v>36</v>
      </c>
      <c r="C180" s="67"/>
      <c r="D180" s="67"/>
      <c r="E180" s="67"/>
      <c r="F180" s="67"/>
      <c r="G180" s="68"/>
      <c r="H180" s="61"/>
      <c r="I180" s="61"/>
      <c r="J180" s="18"/>
      <c r="K180" s="2"/>
      <c r="L180" s="2"/>
    </row>
    <row r="181" spans="1:12" ht="57" x14ac:dyDescent="0.25">
      <c r="A181" s="10">
        <v>173</v>
      </c>
      <c r="B181" s="22" t="s">
        <v>47</v>
      </c>
      <c r="C181" s="11">
        <f t="shared" ref="C181:C183" si="51">D181+E181+F181+G181+H181+I181</f>
        <v>35201300</v>
      </c>
      <c r="D181" s="11">
        <v>5851300</v>
      </c>
      <c r="E181" s="11">
        <f t="shared" ref="E181:I181" si="52">E183+E184</f>
        <v>5870000</v>
      </c>
      <c r="F181" s="11">
        <f t="shared" si="52"/>
        <v>5870000</v>
      </c>
      <c r="G181" s="11">
        <f t="shared" si="52"/>
        <v>5870000</v>
      </c>
      <c r="H181" s="11">
        <f t="shared" si="52"/>
        <v>5870000</v>
      </c>
      <c r="I181" s="11">
        <f t="shared" si="52"/>
        <v>5870000</v>
      </c>
      <c r="J181" s="33" t="s">
        <v>38</v>
      </c>
      <c r="K181" s="2"/>
      <c r="L181" s="2"/>
    </row>
    <row r="182" spans="1:12" x14ac:dyDescent="0.25">
      <c r="A182" s="10">
        <v>174</v>
      </c>
      <c r="B182" s="24" t="s">
        <v>4</v>
      </c>
      <c r="C182" s="11"/>
      <c r="D182" s="11" t="s">
        <v>13</v>
      </c>
      <c r="E182" s="11" t="s">
        <v>13</v>
      </c>
      <c r="F182" s="11" t="s">
        <v>13</v>
      </c>
      <c r="G182" s="11" t="s">
        <v>13</v>
      </c>
      <c r="H182" s="11"/>
      <c r="I182" s="11"/>
      <c r="J182" s="18"/>
      <c r="K182" s="2"/>
      <c r="L182" s="2"/>
    </row>
    <row r="183" spans="1:12" ht="15" customHeight="1" x14ac:dyDescent="0.25">
      <c r="A183" s="10">
        <v>175</v>
      </c>
      <c r="B183" s="24" t="s">
        <v>10</v>
      </c>
      <c r="C183" s="11">
        <f t="shared" si="51"/>
        <v>0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8"/>
      <c r="K183" s="2"/>
      <c r="L183" s="2"/>
    </row>
    <row r="184" spans="1:12" ht="15" customHeight="1" x14ac:dyDescent="0.25">
      <c r="A184" s="10">
        <v>176</v>
      </c>
      <c r="B184" s="24" t="s">
        <v>19</v>
      </c>
      <c r="C184" s="11">
        <f>D184+E184+F184+G184+H184+I184</f>
        <v>35201300</v>
      </c>
      <c r="D184" s="41">
        <v>5851300</v>
      </c>
      <c r="E184" s="41">
        <f t="shared" ref="E184:I184" si="53">5870000</f>
        <v>5870000</v>
      </c>
      <c r="F184" s="41">
        <f t="shared" si="53"/>
        <v>5870000</v>
      </c>
      <c r="G184" s="41">
        <f t="shared" si="53"/>
        <v>5870000</v>
      </c>
      <c r="H184" s="41">
        <f t="shared" si="53"/>
        <v>5870000</v>
      </c>
      <c r="I184" s="41">
        <f t="shared" si="53"/>
        <v>5870000</v>
      </c>
      <c r="J184" s="18"/>
      <c r="K184" s="2"/>
      <c r="L184" s="2"/>
    </row>
    <row r="185" spans="1:12" x14ac:dyDescent="0.25">
      <c r="A185" s="33">
        <v>177</v>
      </c>
      <c r="B185" s="24" t="s">
        <v>12</v>
      </c>
      <c r="C185" s="11" t="s">
        <v>13</v>
      </c>
      <c r="D185" s="11" t="s">
        <v>13</v>
      </c>
      <c r="E185" s="11"/>
      <c r="F185" s="11"/>
      <c r="G185" s="11" t="s">
        <v>13</v>
      </c>
      <c r="H185" s="11"/>
      <c r="I185" s="11"/>
      <c r="J185" s="32"/>
      <c r="K185" s="2"/>
      <c r="L185" s="2"/>
    </row>
    <row r="186" spans="1:12" x14ac:dyDescent="0.2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x14ac:dyDescent="0.25">
      <c r="B187" s="100"/>
      <c r="C187" s="100"/>
      <c r="D187" s="100"/>
      <c r="E187" s="100"/>
      <c r="F187" s="100"/>
      <c r="G187" s="100"/>
      <c r="H187" s="44"/>
      <c r="I187" s="44"/>
      <c r="K187" s="2"/>
      <c r="L187" s="2"/>
    </row>
    <row r="188" spans="1:12" ht="15" customHeight="1" x14ac:dyDescent="0.25">
      <c r="B188" s="99"/>
      <c r="C188" s="99"/>
      <c r="D188" s="99"/>
      <c r="E188" s="99"/>
      <c r="F188" s="99"/>
      <c r="G188" s="99"/>
      <c r="H188" s="99"/>
      <c r="I188" s="99"/>
      <c r="J188" s="99"/>
      <c r="K188" s="2"/>
      <c r="L188" s="2"/>
    </row>
    <row r="189" spans="1:12" x14ac:dyDescent="0.25">
      <c r="B189" s="99"/>
      <c r="C189" s="99"/>
      <c r="D189" s="99"/>
      <c r="E189" s="99"/>
      <c r="F189" s="99"/>
      <c r="G189" s="99"/>
      <c r="H189" s="99"/>
      <c r="I189" s="99"/>
      <c r="J189" s="99"/>
      <c r="K189" s="2"/>
      <c r="L189" s="2"/>
    </row>
    <row r="190" spans="1:12" x14ac:dyDescent="0.25">
      <c r="B190" s="99"/>
      <c r="C190" s="99"/>
      <c r="D190" s="99"/>
      <c r="E190" s="99"/>
      <c r="F190" s="99"/>
      <c r="G190" s="99"/>
      <c r="H190" s="99"/>
      <c r="I190" s="99"/>
      <c r="J190" s="99"/>
      <c r="K190" s="2"/>
      <c r="L190" s="2"/>
    </row>
    <row r="191" spans="1:12" x14ac:dyDescent="0.25">
      <c r="B191" s="99"/>
      <c r="C191" s="99"/>
      <c r="D191" s="99"/>
      <c r="E191" s="99"/>
      <c r="F191" s="99"/>
      <c r="G191" s="99"/>
      <c r="H191" s="99"/>
      <c r="I191" s="99"/>
      <c r="J191" s="99"/>
      <c r="K191" s="2"/>
      <c r="L191" s="2"/>
    </row>
    <row r="192" spans="1:12" x14ac:dyDescent="0.25">
      <c r="B192" s="99"/>
      <c r="C192" s="99"/>
      <c r="D192" s="99"/>
      <c r="E192" s="99"/>
      <c r="F192" s="99"/>
      <c r="G192" s="99"/>
      <c r="H192" s="99"/>
      <c r="I192" s="99"/>
      <c r="J192" s="99"/>
      <c r="K192" s="2"/>
      <c r="L192" s="2"/>
    </row>
    <row r="193" spans="2:12" ht="15" customHeight="1" x14ac:dyDescent="0.2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2:12" x14ac:dyDescent="0.2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2:12" x14ac:dyDescent="0.2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2:12" x14ac:dyDescent="0.2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2:12" x14ac:dyDescent="0.2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2:12" x14ac:dyDescent="0.2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2:12" x14ac:dyDescent="0.2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2:12" x14ac:dyDescent="0.2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2:12" x14ac:dyDescent="0.2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2:12" x14ac:dyDescent="0.2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2:12" x14ac:dyDescent="0.2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2:12" x14ac:dyDescent="0.2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2:12" x14ac:dyDescent="0.2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2:12" x14ac:dyDescent="0.2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2:12" x14ac:dyDescent="0.2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2:12" x14ac:dyDescent="0.2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2:12" x14ac:dyDescent="0.2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2:12" x14ac:dyDescent="0.2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2:12" x14ac:dyDescent="0.2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2:12" x14ac:dyDescent="0.2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2:12" x14ac:dyDescent="0.2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2:12" x14ac:dyDescent="0.2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2:12" x14ac:dyDescent="0.2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2:12" x14ac:dyDescent="0.2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2:12" x14ac:dyDescent="0.2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2:12" x14ac:dyDescent="0.2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2:12" x14ac:dyDescent="0.2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2:12" x14ac:dyDescent="0.2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2:12" x14ac:dyDescent="0.2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2:12" x14ac:dyDescent="0.2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2:12" x14ac:dyDescent="0.25">
      <c r="B223" s="2"/>
      <c r="C223" s="2"/>
      <c r="D223" s="2"/>
      <c r="E223" s="2"/>
      <c r="F223" s="2"/>
      <c r="G223" s="2"/>
      <c r="H223" s="2"/>
      <c r="I223" s="2"/>
      <c r="J223" s="2"/>
    </row>
    <row r="224" spans="2:12" x14ac:dyDescent="0.25">
      <c r="B224" s="2"/>
      <c r="C224" s="2"/>
      <c r="D224" s="2"/>
      <c r="E224" s="2"/>
      <c r="F224" s="2"/>
      <c r="G224" s="2"/>
      <c r="H224" s="2"/>
      <c r="I224" s="2"/>
      <c r="J224" s="2"/>
    </row>
    <row r="225" spans="2:10" x14ac:dyDescent="0.25">
      <c r="B225" s="2"/>
      <c r="C225" s="2"/>
      <c r="D225" s="2"/>
      <c r="E225" s="2"/>
      <c r="F225" s="2"/>
      <c r="G225" s="2"/>
      <c r="H225" s="2"/>
      <c r="I225" s="2"/>
      <c r="J225" s="2"/>
    </row>
    <row r="226" spans="2:10" x14ac:dyDescent="0.25">
      <c r="B226" s="2"/>
      <c r="C226" s="2"/>
      <c r="D226" s="2"/>
      <c r="E226" s="2"/>
      <c r="F226" s="2"/>
      <c r="G226" s="2"/>
      <c r="H226" s="2"/>
      <c r="I226" s="2"/>
      <c r="J226" s="2"/>
    </row>
    <row r="227" spans="2:10" x14ac:dyDescent="0.25">
      <c r="B227" s="2"/>
      <c r="C227" s="2"/>
      <c r="D227" s="2"/>
      <c r="E227" s="2"/>
      <c r="F227" s="2"/>
      <c r="G227" s="2"/>
      <c r="H227" s="2"/>
      <c r="I227" s="2"/>
      <c r="J227" s="2"/>
    </row>
    <row r="228" spans="2:10" x14ac:dyDescent="0.25">
      <c r="B228" s="2"/>
      <c r="C228" s="2"/>
      <c r="D228" s="2"/>
      <c r="E228" s="2"/>
      <c r="F228" s="2"/>
      <c r="G228" s="2"/>
      <c r="H228" s="2"/>
      <c r="I228" s="2"/>
      <c r="J228" s="2"/>
    </row>
    <row r="229" spans="2:10" x14ac:dyDescent="0.25">
      <c r="B229" s="2"/>
      <c r="C229" s="2"/>
      <c r="D229" s="2"/>
      <c r="E229" s="2"/>
      <c r="F229" s="2"/>
      <c r="G229" s="2"/>
      <c r="H229" s="2"/>
      <c r="I229" s="2"/>
      <c r="J229" s="2"/>
    </row>
    <row r="230" spans="2:10" x14ac:dyDescent="0.25">
      <c r="B230" s="2"/>
      <c r="C230" s="2"/>
      <c r="D230" s="2"/>
      <c r="E230" s="2"/>
      <c r="F230" s="2"/>
      <c r="G230" s="2"/>
      <c r="H230" s="2"/>
      <c r="I230" s="2"/>
      <c r="J230" s="2"/>
    </row>
    <row r="231" spans="2:10" x14ac:dyDescent="0.25">
      <c r="B231" s="2"/>
      <c r="C231" s="2"/>
      <c r="D231" s="2"/>
      <c r="E231" s="2"/>
      <c r="F231" s="2"/>
      <c r="G231" s="2"/>
      <c r="H231" s="2"/>
      <c r="I231" s="2"/>
      <c r="J231" s="2"/>
    </row>
    <row r="232" spans="2:10" x14ac:dyDescent="0.25">
      <c r="B232" s="2"/>
      <c r="C232" s="2"/>
      <c r="D232" s="2"/>
      <c r="E232" s="2"/>
      <c r="F232" s="2"/>
      <c r="G232" s="2"/>
      <c r="H232" s="2"/>
      <c r="I232" s="2"/>
      <c r="J232" s="2"/>
    </row>
    <row r="233" spans="2:10" x14ac:dyDescent="0.25">
      <c r="B233" s="2"/>
      <c r="C233" s="2"/>
      <c r="D233" s="2"/>
      <c r="E233" s="2"/>
      <c r="F233" s="2"/>
      <c r="G233" s="2"/>
      <c r="H233" s="2"/>
      <c r="I233" s="2"/>
      <c r="J233" s="2"/>
    </row>
    <row r="234" spans="2:10" x14ac:dyDescent="0.25">
      <c r="B234" s="2"/>
      <c r="C234" s="2"/>
      <c r="D234" s="2"/>
      <c r="E234" s="2"/>
      <c r="F234" s="2"/>
      <c r="G234" s="2"/>
      <c r="H234" s="2"/>
      <c r="I234" s="2"/>
      <c r="J234" s="2"/>
    </row>
    <row r="235" spans="2:10" x14ac:dyDescent="0.25">
      <c r="B235" s="2"/>
      <c r="C235" s="2"/>
      <c r="D235" s="2"/>
      <c r="E235" s="2"/>
      <c r="F235" s="2"/>
      <c r="G235" s="2"/>
      <c r="H235" s="2"/>
      <c r="I235" s="2"/>
      <c r="J235" s="2"/>
    </row>
    <row r="236" spans="2:10" x14ac:dyDescent="0.25">
      <c r="B236" s="2"/>
      <c r="C236" s="2"/>
      <c r="D236" s="2"/>
      <c r="E236" s="2"/>
      <c r="F236" s="2"/>
      <c r="G236" s="2"/>
      <c r="H236" s="2"/>
      <c r="I236" s="2"/>
      <c r="J236" s="2"/>
    </row>
    <row r="237" spans="2:10" x14ac:dyDescent="0.25">
      <c r="B237" s="2"/>
      <c r="C237" s="2"/>
      <c r="D237" s="2"/>
      <c r="E237" s="2"/>
      <c r="F237" s="2"/>
      <c r="G237" s="2"/>
      <c r="H237" s="2"/>
      <c r="I237" s="2"/>
      <c r="J237" s="2"/>
    </row>
    <row r="238" spans="2:10" x14ac:dyDescent="0.25">
      <c r="B238" s="2"/>
      <c r="C238" s="2"/>
      <c r="D238" s="2"/>
      <c r="E238" s="2"/>
      <c r="F238" s="2"/>
      <c r="G238" s="2"/>
      <c r="H238" s="2"/>
      <c r="I238" s="2"/>
      <c r="J238" s="2"/>
    </row>
    <row r="239" spans="2:10" x14ac:dyDescent="0.25">
      <c r="B239" s="2"/>
      <c r="C239" s="2"/>
      <c r="D239" s="2"/>
      <c r="E239" s="2"/>
      <c r="F239" s="2"/>
      <c r="G239" s="2"/>
      <c r="H239" s="2"/>
      <c r="I239" s="2"/>
      <c r="J239" s="2"/>
    </row>
    <row r="240" spans="2:10" x14ac:dyDescent="0.25">
      <c r="B240" s="2"/>
      <c r="C240" s="2"/>
      <c r="D240" s="2"/>
      <c r="E240" s="2"/>
      <c r="F240" s="2"/>
      <c r="G240" s="2"/>
      <c r="H240" s="2"/>
      <c r="I240" s="2"/>
      <c r="J240" s="2"/>
    </row>
    <row r="241" spans="2:10" x14ac:dyDescent="0.25">
      <c r="B241" s="2"/>
      <c r="C241" s="2"/>
      <c r="D241" s="2"/>
      <c r="E241" s="2"/>
      <c r="F241" s="2"/>
      <c r="G241" s="2"/>
      <c r="H241" s="2"/>
      <c r="I241" s="2"/>
      <c r="J241" s="2"/>
    </row>
    <row r="242" spans="2:10" x14ac:dyDescent="0.25">
      <c r="B242" s="2"/>
      <c r="C242" s="2"/>
      <c r="D242" s="2"/>
      <c r="E242" s="2"/>
      <c r="F242" s="2"/>
      <c r="G242" s="2"/>
      <c r="H242" s="2"/>
      <c r="I242" s="2"/>
      <c r="J242" s="2"/>
    </row>
    <row r="243" spans="2:10" x14ac:dyDescent="0.25">
      <c r="B243" s="2"/>
      <c r="C243" s="2"/>
      <c r="D243" s="2"/>
      <c r="E243" s="2"/>
      <c r="F243" s="2"/>
      <c r="G243" s="2"/>
      <c r="H243" s="2"/>
      <c r="I243" s="2"/>
      <c r="J243" s="2"/>
    </row>
    <row r="244" spans="2:10" x14ac:dyDescent="0.25">
      <c r="B244" s="2"/>
      <c r="C244" s="2"/>
      <c r="D244" s="2"/>
      <c r="E244" s="2"/>
      <c r="F244" s="2"/>
      <c r="G244" s="2"/>
      <c r="H244" s="2"/>
      <c r="I244" s="2"/>
      <c r="J244" s="2"/>
    </row>
    <row r="245" spans="2:10" x14ac:dyDescent="0.25">
      <c r="B245" s="2"/>
      <c r="C245" s="2"/>
      <c r="D245" s="2"/>
      <c r="E245" s="2"/>
      <c r="F245" s="2"/>
      <c r="G245" s="2"/>
      <c r="H245" s="2"/>
      <c r="I245" s="2"/>
      <c r="J245" s="2"/>
    </row>
    <row r="246" spans="2:10" x14ac:dyDescent="0.25">
      <c r="B246" s="2"/>
      <c r="C246" s="2"/>
      <c r="D246" s="2"/>
      <c r="E246" s="2"/>
      <c r="F246" s="2"/>
      <c r="G246" s="2"/>
      <c r="H246" s="2"/>
      <c r="I246" s="2"/>
      <c r="J246" s="2"/>
    </row>
    <row r="247" spans="2:10" x14ac:dyDescent="0.25">
      <c r="B247" s="2"/>
      <c r="C247" s="2"/>
      <c r="D247" s="2"/>
      <c r="E247" s="2"/>
      <c r="F247" s="2"/>
      <c r="G247" s="2"/>
      <c r="H247" s="2"/>
      <c r="I247" s="2"/>
      <c r="J247" s="2"/>
    </row>
    <row r="248" spans="2:10" x14ac:dyDescent="0.25">
      <c r="B248" s="2"/>
      <c r="C248" s="2"/>
      <c r="D248" s="2"/>
      <c r="E248" s="2"/>
      <c r="F248" s="2"/>
      <c r="G248" s="2"/>
      <c r="H248" s="2"/>
      <c r="I248" s="2"/>
      <c r="J248" s="2"/>
    </row>
    <row r="249" spans="2:10" x14ac:dyDescent="0.25">
      <c r="B249" s="2"/>
      <c r="C249" s="2"/>
      <c r="D249" s="2"/>
      <c r="E249" s="2"/>
      <c r="F249" s="2"/>
      <c r="G249" s="2"/>
      <c r="H249" s="2"/>
      <c r="I249" s="2"/>
      <c r="J249" s="2"/>
    </row>
    <row r="250" spans="2:10" x14ac:dyDescent="0.25">
      <c r="B250" s="2"/>
      <c r="C250" s="2"/>
      <c r="D250" s="2"/>
      <c r="E250" s="2"/>
      <c r="F250" s="2"/>
      <c r="G250" s="2"/>
      <c r="H250" s="2"/>
      <c r="I250" s="2"/>
      <c r="J250" s="2"/>
    </row>
    <row r="251" spans="2:10" x14ac:dyDescent="0.25">
      <c r="B251" s="2"/>
      <c r="C251" s="2"/>
      <c r="D251" s="2"/>
      <c r="E251" s="2"/>
      <c r="F251" s="2"/>
      <c r="G251" s="2"/>
      <c r="H251" s="2"/>
      <c r="I251" s="2"/>
      <c r="J251" s="2"/>
    </row>
    <row r="252" spans="2:10" x14ac:dyDescent="0.25">
      <c r="B252" s="2"/>
      <c r="C252" s="2"/>
      <c r="D252" s="2"/>
      <c r="E252" s="2"/>
      <c r="F252" s="2"/>
      <c r="G252" s="2"/>
      <c r="H252" s="2"/>
      <c r="I252" s="2"/>
      <c r="J252" s="2"/>
    </row>
    <row r="253" spans="2:10" x14ac:dyDescent="0.25">
      <c r="B253" s="2"/>
      <c r="C253" s="2"/>
      <c r="D253" s="2"/>
      <c r="E253" s="2"/>
      <c r="F253" s="2"/>
      <c r="G253" s="2"/>
      <c r="H253" s="2"/>
      <c r="I253" s="2"/>
      <c r="J253" s="2"/>
    </row>
    <row r="254" spans="2:10" x14ac:dyDescent="0.25">
      <c r="B254" s="2"/>
      <c r="C254" s="2"/>
      <c r="D254" s="2"/>
      <c r="E254" s="2"/>
      <c r="F254" s="2"/>
      <c r="G254" s="2"/>
      <c r="H254" s="2"/>
      <c r="I254" s="2"/>
      <c r="J254" s="2"/>
    </row>
    <row r="255" spans="2:10" x14ac:dyDescent="0.25">
      <c r="B255" s="2"/>
      <c r="C255" s="2"/>
      <c r="D255" s="2"/>
      <c r="E255" s="2"/>
      <c r="F255" s="2"/>
      <c r="G255" s="2"/>
      <c r="H255" s="2"/>
      <c r="I255" s="2"/>
      <c r="J255" s="2"/>
    </row>
    <row r="256" spans="2:10" x14ac:dyDescent="0.25">
      <c r="B256" s="2"/>
      <c r="C256" s="2"/>
      <c r="D256" s="2"/>
      <c r="E256" s="2"/>
      <c r="F256" s="2"/>
      <c r="G256" s="2"/>
      <c r="H256" s="2"/>
      <c r="I256" s="2"/>
      <c r="J256" s="2"/>
    </row>
    <row r="257" spans="2:10" x14ac:dyDescent="0.25">
      <c r="B257" s="2"/>
      <c r="C257" s="2"/>
      <c r="D257" s="2"/>
      <c r="E257" s="2"/>
      <c r="F257" s="2"/>
      <c r="G257" s="2"/>
      <c r="H257" s="2"/>
      <c r="I257" s="2"/>
      <c r="J257" s="2"/>
    </row>
    <row r="258" spans="2:10" x14ac:dyDescent="0.25">
      <c r="B258" s="2"/>
      <c r="C258" s="2"/>
      <c r="D258" s="2"/>
      <c r="E258" s="2"/>
      <c r="F258" s="2"/>
      <c r="G258" s="2"/>
      <c r="H258" s="2"/>
      <c r="I258" s="2"/>
      <c r="J258" s="2"/>
    </row>
    <row r="259" spans="2:10" x14ac:dyDescent="0.25">
      <c r="B259" s="2"/>
      <c r="C259" s="2"/>
      <c r="D259" s="2"/>
      <c r="E259" s="2"/>
      <c r="F259" s="2"/>
      <c r="G259" s="2"/>
      <c r="H259" s="2"/>
      <c r="I259" s="2"/>
      <c r="J259" s="2"/>
    </row>
    <row r="260" spans="2:10" x14ac:dyDescent="0.25">
      <c r="B260" s="2"/>
      <c r="C260" s="2"/>
      <c r="D260" s="2"/>
      <c r="E260" s="2"/>
      <c r="F260" s="2"/>
      <c r="G260" s="2"/>
      <c r="H260" s="2"/>
      <c r="I260" s="2"/>
      <c r="J260" s="2"/>
    </row>
    <row r="261" spans="2:10" x14ac:dyDescent="0.25">
      <c r="B261" s="2"/>
      <c r="C261" s="2"/>
      <c r="D261" s="2"/>
      <c r="E261" s="2"/>
      <c r="F261" s="2"/>
      <c r="G261" s="2"/>
      <c r="H261" s="2"/>
      <c r="I261" s="2"/>
      <c r="J261" s="2"/>
    </row>
    <row r="262" spans="2:10" x14ac:dyDescent="0.25">
      <c r="B262" s="2"/>
      <c r="C262" s="2"/>
      <c r="D262" s="2"/>
      <c r="E262" s="2"/>
      <c r="F262" s="2"/>
      <c r="G262" s="2"/>
      <c r="H262" s="2"/>
      <c r="I262" s="2"/>
      <c r="J262" s="2"/>
    </row>
    <row r="263" spans="2:10" x14ac:dyDescent="0.25">
      <c r="B263" s="2"/>
      <c r="C263" s="2"/>
      <c r="D263" s="2"/>
      <c r="E263" s="2"/>
      <c r="F263" s="2"/>
      <c r="G263" s="2"/>
      <c r="H263" s="2"/>
      <c r="I263" s="2"/>
      <c r="J263" s="2"/>
    </row>
    <row r="264" spans="2:10" x14ac:dyDescent="0.25">
      <c r="B264" s="2"/>
      <c r="C264" s="2"/>
      <c r="D264" s="2"/>
      <c r="E264" s="2"/>
      <c r="F264" s="2"/>
      <c r="G264" s="2"/>
      <c r="H264" s="2"/>
      <c r="I264" s="2"/>
      <c r="J264" s="2"/>
    </row>
    <row r="265" spans="2:10" x14ac:dyDescent="0.25">
      <c r="B265" s="2"/>
      <c r="C265" s="2"/>
      <c r="D265" s="2"/>
      <c r="E265" s="2"/>
      <c r="F265" s="2"/>
      <c r="G265" s="2"/>
      <c r="H265" s="2"/>
      <c r="I265" s="2"/>
      <c r="J265" s="2"/>
    </row>
    <row r="266" spans="2:10" x14ac:dyDescent="0.25">
      <c r="B266" s="2"/>
      <c r="C266" s="2"/>
      <c r="D266" s="2"/>
      <c r="E266" s="2"/>
      <c r="F266" s="2"/>
      <c r="G266" s="2"/>
      <c r="H266" s="2"/>
      <c r="I266" s="2"/>
      <c r="J266" s="2"/>
    </row>
    <row r="267" spans="2:10" x14ac:dyDescent="0.25">
      <c r="B267" s="2"/>
      <c r="C267" s="2"/>
      <c r="D267" s="2"/>
      <c r="E267" s="2"/>
      <c r="F267" s="2"/>
      <c r="G267" s="2"/>
      <c r="H267" s="2"/>
      <c r="I267" s="2"/>
      <c r="J267" s="2"/>
    </row>
    <row r="268" spans="2:10" x14ac:dyDescent="0.25">
      <c r="B268" s="2"/>
      <c r="C268" s="2"/>
      <c r="D268" s="2"/>
      <c r="E268" s="2"/>
      <c r="F268" s="2"/>
      <c r="G268" s="2"/>
      <c r="H268" s="2"/>
      <c r="I268" s="2"/>
      <c r="J268" s="2"/>
    </row>
    <row r="269" spans="2:10" x14ac:dyDescent="0.25">
      <c r="B269" s="2"/>
      <c r="C269" s="2"/>
      <c r="D269" s="2"/>
      <c r="E269" s="2"/>
      <c r="F269" s="2"/>
      <c r="G269" s="2"/>
      <c r="H269" s="2"/>
      <c r="I269" s="2"/>
      <c r="J269" s="2"/>
    </row>
    <row r="270" spans="2:10" x14ac:dyDescent="0.25">
      <c r="B270" s="2"/>
      <c r="C270" s="2"/>
      <c r="D270" s="2"/>
      <c r="E270" s="2"/>
      <c r="F270" s="2"/>
      <c r="G270" s="2"/>
      <c r="H270" s="2"/>
      <c r="I270" s="2"/>
      <c r="J270" s="2"/>
    </row>
    <row r="271" spans="2:10" x14ac:dyDescent="0.25">
      <c r="B271" s="2"/>
      <c r="C271" s="2"/>
      <c r="D271" s="2"/>
      <c r="E271" s="2"/>
      <c r="F271" s="2"/>
      <c r="G271" s="2"/>
      <c r="H271" s="2"/>
      <c r="I271" s="2"/>
      <c r="J271" s="2"/>
    </row>
    <row r="272" spans="2:10" x14ac:dyDescent="0.25">
      <c r="B272" s="2"/>
      <c r="C272" s="2"/>
      <c r="D272" s="2"/>
      <c r="E272" s="2"/>
      <c r="F272" s="2"/>
      <c r="G272" s="2"/>
      <c r="H272" s="2"/>
      <c r="I272" s="2"/>
      <c r="J272" s="2"/>
    </row>
    <row r="273" spans="2:10" x14ac:dyDescent="0.25">
      <c r="B273" s="2"/>
      <c r="C273" s="2"/>
      <c r="D273" s="2"/>
      <c r="E273" s="2"/>
      <c r="F273" s="2"/>
      <c r="G273" s="2"/>
      <c r="H273" s="2"/>
      <c r="I273" s="2"/>
      <c r="J273" s="2"/>
    </row>
    <row r="274" spans="2:10" x14ac:dyDescent="0.25">
      <c r="B274" s="2"/>
      <c r="C274" s="2"/>
      <c r="D274" s="2"/>
      <c r="E274" s="2"/>
      <c r="F274" s="2"/>
      <c r="G274" s="2"/>
      <c r="H274" s="2"/>
      <c r="I274" s="2"/>
      <c r="J274" s="2"/>
    </row>
    <row r="275" spans="2:10" x14ac:dyDescent="0.25">
      <c r="B275" s="2"/>
      <c r="C275" s="2"/>
      <c r="D275" s="2"/>
      <c r="E275" s="2"/>
      <c r="F275" s="2"/>
      <c r="G275" s="2"/>
      <c r="H275" s="2"/>
      <c r="I275" s="2"/>
      <c r="J275" s="2"/>
    </row>
    <row r="276" spans="2:10" x14ac:dyDescent="0.25">
      <c r="B276" s="2"/>
      <c r="C276" s="2"/>
      <c r="D276" s="2"/>
      <c r="E276" s="2"/>
      <c r="F276" s="2"/>
      <c r="G276" s="2"/>
      <c r="H276" s="2"/>
      <c r="I276" s="2"/>
      <c r="J276" s="2"/>
    </row>
    <row r="277" spans="2:10" x14ac:dyDescent="0.25">
      <c r="B277" s="2"/>
      <c r="C277" s="2"/>
      <c r="D277" s="2"/>
      <c r="E277" s="2"/>
      <c r="F277" s="2"/>
      <c r="G277" s="2"/>
      <c r="H277" s="2"/>
      <c r="I277" s="2"/>
      <c r="J277" s="2"/>
    </row>
    <row r="278" spans="2:10" x14ac:dyDescent="0.25">
      <c r="B278" s="2"/>
      <c r="C278" s="2"/>
      <c r="D278" s="2"/>
      <c r="E278" s="2"/>
      <c r="F278" s="2"/>
      <c r="G278" s="2"/>
      <c r="H278" s="2"/>
      <c r="I278" s="2"/>
      <c r="J278" s="2"/>
    </row>
    <row r="279" spans="2:10" x14ac:dyDescent="0.25">
      <c r="B279" s="2"/>
      <c r="C279" s="2"/>
      <c r="D279" s="2"/>
      <c r="E279" s="2"/>
      <c r="F279" s="2"/>
      <c r="G279" s="2"/>
      <c r="H279" s="2"/>
      <c r="I279" s="2"/>
      <c r="J279" s="2"/>
    </row>
    <row r="280" spans="2:10" x14ac:dyDescent="0.25">
      <c r="B280" s="2"/>
      <c r="C280" s="2"/>
      <c r="D280" s="2"/>
      <c r="E280" s="2"/>
      <c r="F280" s="2"/>
      <c r="G280" s="2"/>
      <c r="H280" s="2"/>
      <c r="I280" s="2"/>
      <c r="J280" s="2"/>
    </row>
    <row r="281" spans="2:10" x14ac:dyDescent="0.25">
      <c r="B281" s="2"/>
      <c r="C281" s="2"/>
      <c r="D281" s="2"/>
      <c r="E281" s="2"/>
      <c r="F281" s="2"/>
      <c r="G281" s="2"/>
      <c r="H281" s="2"/>
      <c r="I281" s="2"/>
      <c r="J281" s="2"/>
    </row>
    <row r="282" spans="2:10" x14ac:dyDescent="0.25">
      <c r="B282" s="2"/>
      <c r="C282" s="2"/>
      <c r="D282" s="2"/>
      <c r="E282" s="2"/>
      <c r="F282" s="2"/>
      <c r="G282" s="2"/>
      <c r="H282" s="2"/>
      <c r="I282" s="2"/>
      <c r="J282" s="2"/>
    </row>
    <row r="283" spans="2:10" x14ac:dyDescent="0.25">
      <c r="B283" s="2"/>
      <c r="C283" s="2"/>
      <c r="D283" s="2"/>
      <c r="E283" s="2"/>
      <c r="F283" s="2"/>
      <c r="G283" s="2"/>
      <c r="H283" s="2"/>
      <c r="I283" s="2"/>
      <c r="J283" s="2"/>
    </row>
    <row r="284" spans="2:10" x14ac:dyDescent="0.25">
      <c r="B284" s="2"/>
      <c r="C284" s="2"/>
      <c r="D284" s="2"/>
      <c r="E284" s="2"/>
      <c r="F284" s="2"/>
      <c r="G284" s="2"/>
      <c r="H284" s="2"/>
      <c r="I284" s="2"/>
      <c r="J284" s="2"/>
    </row>
    <row r="285" spans="2:10" x14ac:dyDescent="0.25">
      <c r="B285" s="2"/>
      <c r="C285" s="2"/>
      <c r="D285" s="2"/>
      <c r="E285" s="2"/>
      <c r="F285" s="2"/>
      <c r="G285" s="2"/>
      <c r="H285" s="2"/>
      <c r="I285" s="2"/>
      <c r="J285" s="2"/>
    </row>
    <row r="286" spans="2:10" x14ac:dyDescent="0.25">
      <c r="B286" s="2"/>
      <c r="C286" s="2"/>
      <c r="D286" s="2"/>
      <c r="E286" s="2"/>
      <c r="F286" s="2"/>
      <c r="G286" s="2"/>
      <c r="H286" s="2"/>
      <c r="I286" s="2"/>
      <c r="J286" s="2"/>
    </row>
    <row r="287" spans="2:10" x14ac:dyDescent="0.25">
      <c r="B287" s="2"/>
      <c r="C287" s="2"/>
      <c r="D287" s="2"/>
      <c r="E287" s="2"/>
      <c r="F287" s="2"/>
      <c r="G287" s="2"/>
      <c r="H287" s="2"/>
      <c r="I287" s="2"/>
      <c r="J287" s="2"/>
    </row>
    <row r="288" spans="2:10" x14ac:dyDescent="0.25">
      <c r="B288" s="2"/>
      <c r="C288" s="2"/>
      <c r="D288" s="2"/>
      <c r="E288" s="2"/>
      <c r="F288" s="2"/>
      <c r="G288" s="2"/>
      <c r="H288" s="2"/>
      <c r="I288" s="2"/>
      <c r="J288" s="2"/>
    </row>
    <row r="289" spans="2:10" x14ac:dyDescent="0.25">
      <c r="B289" s="2"/>
      <c r="C289" s="2"/>
      <c r="D289" s="2"/>
      <c r="E289" s="2"/>
      <c r="F289" s="2"/>
      <c r="G289" s="2"/>
      <c r="H289" s="2"/>
      <c r="I289" s="2"/>
      <c r="J289" s="2"/>
    </row>
    <row r="290" spans="2:10" x14ac:dyDescent="0.25">
      <c r="B290" s="2"/>
      <c r="C290" s="2"/>
      <c r="D290" s="2"/>
      <c r="E290" s="2"/>
      <c r="F290" s="2"/>
      <c r="G290" s="2"/>
      <c r="H290" s="2"/>
      <c r="I290" s="2"/>
      <c r="J290" s="2"/>
    </row>
    <row r="291" spans="2:10" x14ac:dyDescent="0.25">
      <c r="B291" s="2"/>
      <c r="C291" s="2"/>
      <c r="D291" s="2"/>
      <c r="E291" s="2"/>
      <c r="F291" s="2"/>
      <c r="G291" s="2"/>
      <c r="H291" s="2"/>
      <c r="I291" s="2"/>
      <c r="J291" s="2"/>
    </row>
    <row r="292" spans="2:10" x14ac:dyDescent="0.25">
      <c r="B292" s="2"/>
      <c r="C292" s="2"/>
      <c r="D292" s="2"/>
      <c r="E292" s="2"/>
      <c r="F292" s="2"/>
      <c r="G292" s="2"/>
      <c r="H292" s="2"/>
      <c r="I292" s="2"/>
      <c r="J292" s="2"/>
    </row>
    <row r="293" spans="2:10" x14ac:dyDescent="0.25">
      <c r="B293" s="2"/>
      <c r="C293" s="2"/>
      <c r="D293" s="2"/>
      <c r="E293" s="2"/>
      <c r="F293" s="2"/>
      <c r="G293" s="2"/>
      <c r="H293" s="2"/>
      <c r="I293" s="2"/>
      <c r="J293" s="2"/>
    </row>
    <row r="294" spans="2:10" x14ac:dyDescent="0.25">
      <c r="B294" s="2"/>
      <c r="C294" s="2"/>
      <c r="D294" s="2"/>
      <c r="E294" s="2"/>
      <c r="F294" s="2"/>
      <c r="G294" s="2"/>
      <c r="H294" s="2"/>
      <c r="I294" s="2"/>
    </row>
  </sheetData>
  <mergeCells count="9">
    <mergeCell ref="G1:J1"/>
    <mergeCell ref="J3:J4"/>
    <mergeCell ref="C3:I3"/>
    <mergeCell ref="B188:J192"/>
    <mergeCell ref="B187:G187"/>
    <mergeCell ref="A2:J2"/>
    <mergeCell ref="A116:A117"/>
    <mergeCell ref="A3:A4"/>
    <mergeCell ref="B3:B4"/>
  </mergeCells>
  <phoneticPr fontId="6" type="noConversion"/>
  <pageMargins left="0.11811023622047245" right="0.11811023622047245" top="0.23622047244094491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6"/>
  <sheetViews>
    <sheetView workbookViewId="0">
      <selection activeCell="I15" sqref="I15"/>
    </sheetView>
  </sheetViews>
  <sheetFormatPr defaultRowHeight="15" x14ac:dyDescent="0.25"/>
  <sheetData>
    <row r="3" spans="1:7" x14ac:dyDescent="0.25">
      <c r="A3" s="38" t="s">
        <v>49</v>
      </c>
      <c r="B3" s="38"/>
      <c r="C3" s="38"/>
      <c r="D3" s="38"/>
      <c r="E3" s="38"/>
      <c r="F3" s="38"/>
      <c r="G3" s="38"/>
    </row>
    <row r="4" spans="1:7" x14ac:dyDescent="0.25">
      <c r="A4" s="38" t="s">
        <v>48</v>
      </c>
      <c r="B4" s="38"/>
      <c r="C4" s="38"/>
      <c r="D4" s="38"/>
      <c r="E4" s="38"/>
      <c r="F4" s="38"/>
      <c r="G4" s="38"/>
    </row>
    <row r="5" spans="1:7" x14ac:dyDescent="0.25">
      <c r="A5" s="38" t="s">
        <v>50</v>
      </c>
      <c r="B5" s="38"/>
      <c r="C5" s="38"/>
      <c r="D5" s="38"/>
      <c r="E5" s="38"/>
      <c r="F5" s="38"/>
      <c r="G5" s="38"/>
    </row>
    <row r="6" spans="1:7" x14ac:dyDescent="0.25">
      <c r="A6" s="39" t="s">
        <v>51</v>
      </c>
      <c r="B6" s="39"/>
      <c r="C6" s="39"/>
      <c r="D6" s="39"/>
      <c r="E6" s="39"/>
      <c r="F6" s="39"/>
      <c r="G6" s="39"/>
    </row>
  </sheetData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4"/>
  <sheetViews>
    <sheetView tabSelected="1" workbookViewId="0">
      <selection activeCell="D23" sqref="D23"/>
    </sheetView>
  </sheetViews>
  <sheetFormatPr defaultRowHeight="15" x14ac:dyDescent="0.25"/>
  <cols>
    <col min="1" max="1" width="6.140625" customWidth="1"/>
    <col min="2" max="2" width="32.85546875" customWidth="1"/>
    <col min="3" max="3" width="15.28515625" customWidth="1"/>
    <col min="4" max="4" width="14.28515625" customWidth="1"/>
    <col min="5" max="5" width="13.7109375" customWidth="1"/>
    <col min="6" max="6" width="14.140625" customWidth="1"/>
    <col min="7" max="7" width="14" customWidth="1"/>
    <col min="8" max="8" width="13.5703125" customWidth="1"/>
    <col min="9" max="9" width="13" customWidth="1"/>
    <col min="10" max="10" width="7.5703125" customWidth="1"/>
    <col min="11" max="11" width="9.85546875" bestFit="1" customWidth="1"/>
  </cols>
  <sheetData>
    <row r="1" spans="1:11" ht="70.5" customHeight="1" x14ac:dyDescent="0.6">
      <c r="D1" s="53"/>
      <c r="E1" s="54"/>
      <c r="F1" s="54"/>
      <c r="G1" s="94" t="s">
        <v>63</v>
      </c>
      <c r="H1" s="94"/>
      <c r="I1" s="94"/>
      <c r="J1" s="94"/>
    </row>
    <row r="2" spans="1:11" ht="39.75" customHeight="1" x14ac:dyDescent="0.25">
      <c r="A2" s="101" t="s">
        <v>57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1" ht="46.5" customHeight="1" x14ac:dyDescent="0.25">
      <c r="A3" s="104" t="s">
        <v>0</v>
      </c>
      <c r="B3" s="106" t="s">
        <v>1</v>
      </c>
      <c r="C3" s="96" t="s">
        <v>37</v>
      </c>
      <c r="D3" s="97"/>
      <c r="E3" s="97"/>
      <c r="F3" s="97"/>
      <c r="G3" s="97"/>
      <c r="H3" s="97"/>
      <c r="I3" s="98"/>
      <c r="J3" s="95" t="s">
        <v>27</v>
      </c>
    </row>
    <row r="4" spans="1:11" ht="54.75" customHeight="1" x14ac:dyDescent="0.25">
      <c r="A4" s="105"/>
      <c r="B4" s="107"/>
      <c r="C4" s="3" t="s">
        <v>2</v>
      </c>
      <c r="D4" s="3">
        <v>2019</v>
      </c>
      <c r="E4" s="3">
        <v>2020</v>
      </c>
      <c r="F4" s="3">
        <v>2021</v>
      </c>
      <c r="G4" s="3">
        <v>2022</v>
      </c>
      <c r="H4" s="3">
        <v>2023</v>
      </c>
      <c r="I4" s="3">
        <v>2024</v>
      </c>
      <c r="J4" s="95"/>
    </row>
    <row r="5" spans="1:11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</row>
    <row r="6" spans="1:11" ht="45" x14ac:dyDescent="0.25">
      <c r="A6" s="1">
        <v>1</v>
      </c>
      <c r="B6" s="12" t="s">
        <v>8</v>
      </c>
      <c r="C6" s="31">
        <f>C8+C9</f>
        <v>326214191</v>
      </c>
      <c r="D6" s="78">
        <f>D8+D9</f>
        <v>16285808</v>
      </c>
      <c r="E6" s="56">
        <f t="shared" ref="E6:I6" si="0">E8+E9</f>
        <v>115283750</v>
      </c>
      <c r="F6" s="56">
        <f t="shared" si="0"/>
        <v>86274655</v>
      </c>
      <c r="G6" s="56">
        <f t="shared" si="0"/>
        <v>50750500</v>
      </c>
      <c r="H6" s="56">
        <f t="shared" si="0"/>
        <v>46868978</v>
      </c>
      <c r="I6" s="56">
        <f t="shared" si="0"/>
        <v>10750500</v>
      </c>
      <c r="J6" s="14" t="s">
        <v>26</v>
      </c>
      <c r="K6" s="45"/>
    </row>
    <row r="7" spans="1:11" x14ac:dyDescent="0.25">
      <c r="A7" s="1">
        <f>A6+1</f>
        <v>2</v>
      </c>
      <c r="B7" s="15" t="s">
        <v>4</v>
      </c>
      <c r="C7" s="30"/>
      <c r="D7" s="78"/>
      <c r="E7" s="57"/>
      <c r="F7" s="57"/>
      <c r="G7" s="57"/>
      <c r="H7" s="57"/>
      <c r="I7" s="57"/>
      <c r="J7" s="14"/>
    </row>
    <row r="8" spans="1:11" ht="16.5" customHeight="1" x14ac:dyDescent="0.25">
      <c r="A8" s="1">
        <f>A7+1</f>
        <v>3</v>
      </c>
      <c r="B8" s="15" t="s">
        <v>5</v>
      </c>
      <c r="C8" s="37">
        <f>D8+E8+F8+G8+H8+I8</f>
        <v>230711895</v>
      </c>
      <c r="D8" s="78">
        <f>D13+D23</f>
        <v>153600</v>
      </c>
      <c r="E8" s="56">
        <f t="shared" ref="E8:I9" si="1">E13+E23</f>
        <v>94079925</v>
      </c>
      <c r="F8" s="56">
        <f t="shared" si="1"/>
        <v>67971740</v>
      </c>
      <c r="G8" s="56">
        <f t="shared" si="1"/>
        <v>36000000</v>
      </c>
      <c r="H8" s="56">
        <f t="shared" si="1"/>
        <v>32506630</v>
      </c>
      <c r="I8" s="56">
        <f t="shared" si="1"/>
        <v>0</v>
      </c>
      <c r="J8" s="14" t="s">
        <v>26</v>
      </c>
    </row>
    <row r="9" spans="1:11" ht="19.5" customHeight="1" x14ac:dyDescent="0.25">
      <c r="A9" s="1">
        <f>A8+1</f>
        <v>4</v>
      </c>
      <c r="B9" s="15" t="s">
        <v>6</v>
      </c>
      <c r="C9" s="37">
        <f>D9+E9+F9+G9+H9+I9</f>
        <v>95502296</v>
      </c>
      <c r="D9" s="78">
        <f>D14+D24</f>
        <v>16132208</v>
      </c>
      <c r="E9" s="56">
        <f t="shared" si="1"/>
        <v>21203825</v>
      </c>
      <c r="F9" s="56">
        <f t="shared" si="1"/>
        <v>18302915</v>
      </c>
      <c r="G9" s="56">
        <f t="shared" si="1"/>
        <v>14750500</v>
      </c>
      <c r="H9" s="56">
        <f t="shared" si="1"/>
        <v>14362348</v>
      </c>
      <c r="I9" s="56">
        <f t="shared" si="1"/>
        <v>10750500</v>
      </c>
      <c r="J9" s="14" t="s">
        <v>26</v>
      </c>
    </row>
    <row r="10" spans="1:11" ht="15.75" customHeight="1" x14ac:dyDescent="0.25">
      <c r="A10" s="1">
        <v>5</v>
      </c>
      <c r="B10" s="15" t="s">
        <v>7</v>
      </c>
      <c r="C10" s="37"/>
      <c r="D10" s="79"/>
      <c r="E10" s="58"/>
      <c r="F10" s="58"/>
      <c r="G10" s="58"/>
      <c r="H10" s="58"/>
      <c r="I10" s="58"/>
      <c r="J10" s="14"/>
    </row>
    <row r="11" spans="1:11" x14ac:dyDescent="0.25">
      <c r="A11" s="1">
        <v>6</v>
      </c>
      <c r="B11" s="16" t="s">
        <v>28</v>
      </c>
      <c r="C11" s="37"/>
      <c r="D11" s="79"/>
      <c r="E11" s="58"/>
      <c r="F11" s="58"/>
      <c r="G11" s="58"/>
      <c r="H11" s="58"/>
      <c r="I11" s="58"/>
      <c r="J11" s="14"/>
    </row>
    <row r="12" spans="1:11" x14ac:dyDescent="0.25">
      <c r="A12" s="1">
        <v>7</v>
      </c>
      <c r="B12" s="15" t="s">
        <v>4</v>
      </c>
      <c r="C12" s="37"/>
      <c r="D12" s="79"/>
      <c r="E12" s="58"/>
      <c r="F12" s="58"/>
      <c r="G12" s="58"/>
      <c r="H12" s="58"/>
      <c r="I12" s="58"/>
      <c r="J12" s="14"/>
    </row>
    <row r="13" spans="1:11" x14ac:dyDescent="0.25">
      <c r="A13" s="1">
        <v>8</v>
      </c>
      <c r="B13" s="15" t="s">
        <v>5</v>
      </c>
      <c r="C13" s="55">
        <f t="shared" ref="C13:C14" si="2">D13+E13+F13+G13+H13+I13</f>
        <v>230558295</v>
      </c>
      <c r="D13" s="79">
        <f>D35</f>
        <v>0</v>
      </c>
      <c r="E13" s="58">
        <f t="shared" ref="E13:I14" si="3">E35</f>
        <v>94079925</v>
      </c>
      <c r="F13" s="58">
        <f t="shared" si="3"/>
        <v>67971740</v>
      </c>
      <c r="G13" s="58">
        <f t="shared" si="3"/>
        <v>36000000</v>
      </c>
      <c r="H13" s="58">
        <f t="shared" si="3"/>
        <v>32506630</v>
      </c>
      <c r="I13" s="58">
        <f t="shared" si="3"/>
        <v>0</v>
      </c>
      <c r="J13" s="14"/>
    </row>
    <row r="14" spans="1:11" x14ac:dyDescent="0.25">
      <c r="A14" s="1">
        <v>9</v>
      </c>
      <c r="B14" s="15" t="s">
        <v>6</v>
      </c>
      <c r="C14" s="55">
        <f t="shared" si="2"/>
        <v>37152808</v>
      </c>
      <c r="D14" s="79">
        <f>D36</f>
        <v>6535220</v>
      </c>
      <c r="E14" s="58">
        <f t="shared" si="3"/>
        <v>11453325</v>
      </c>
      <c r="F14" s="58">
        <f t="shared" si="3"/>
        <v>8552415</v>
      </c>
      <c r="G14" s="58">
        <f t="shared" si="3"/>
        <v>5000000</v>
      </c>
      <c r="H14" s="58">
        <f t="shared" si="3"/>
        <v>4611848</v>
      </c>
      <c r="I14" s="58">
        <f t="shared" si="3"/>
        <v>1000000</v>
      </c>
      <c r="J14" s="14"/>
    </row>
    <row r="15" spans="1:11" ht="13.5" customHeight="1" x14ac:dyDescent="0.25">
      <c r="A15" s="1">
        <v>10</v>
      </c>
      <c r="B15" s="15" t="s">
        <v>7</v>
      </c>
      <c r="C15" s="13" t="s">
        <v>13</v>
      </c>
      <c r="D15" s="79" t="s">
        <v>13</v>
      </c>
      <c r="E15" s="58" t="s">
        <v>13</v>
      </c>
      <c r="F15" s="58" t="s">
        <v>13</v>
      </c>
      <c r="G15" s="58" t="s">
        <v>13</v>
      </c>
      <c r="H15" s="58"/>
      <c r="I15" s="58"/>
      <c r="J15" s="14"/>
    </row>
    <row r="16" spans="1:11" ht="27.75" customHeight="1" x14ac:dyDescent="0.25">
      <c r="A16" s="1">
        <v>11</v>
      </c>
      <c r="B16" s="17" t="s">
        <v>31</v>
      </c>
      <c r="C16" s="62"/>
      <c r="D16" s="78"/>
      <c r="E16" s="59"/>
      <c r="F16" s="59"/>
      <c r="G16" s="59"/>
      <c r="H16" s="59"/>
      <c r="I16" s="59"/>
      <c r="J16" s="62"/>
    </row>
    <row r="17" spans="1:10" x14ac:dyDescent="0.25">
      <c r="A17" s="1">
        <v>12</v>
      </c>
      <c r="B17" s="15" t="s">
        <v>4</v>
      </c>
      <c r="C17" s="13"/>
      <c r="D17" s="79"/>
      <c r="E17" s="58"/>
      <c r="F17" s="58"/>
      <c r="G17" s="58"/>
      <c r="H17" s="58"/>
      <c r="I17" s="58"/>
      <c r="J17" s="14"/>
    </row>
    <row r="18" spans="1:10" x14ac:dyDescent="0.25">
      <c r="A18" s="1">
        <v>13</v>
      </c>
      <c r="B18" s="15" t="s">
        <v>5</v>
      </c>
      <c r="C18" s="13"/>
      <c r="D18" s="79"/>
      <c r="E18" s="58"/>
      <c r="F18" s="58"/>
      <c r="G18" s="58"/>
      <c r="H18" s="58"/>
      <c r="I18" s="58"/>
      <c r="J18" s="14"/>
    </row>
    <row r="19" spans="1:10" x14ac:dyDescent="0.25">
      <c r="A19" s="1">
        <v>14</v>
      </c>
      <c r="B19" s="15" t="s">
        <v>6</v>
      </c>
      <c r="C19" s="13"/>
      <c r="D19" s="79"/>
      <c r="E19" s="58"/>
      <c r="F19" s="58"/>
      <c r="G19" s="58"/>
      <c r="H19" s="58"/>
      <c r="I19" s="58"/>
      <c r="J19" s="14"/>
    </row>
    <row r="20" spans="1:10" ht="14.25" customHeight="1" x14ac:dyDescent="0.25">
      <c r="A20" s="1">
        <v>15</v>
      </c>
      <c r="B20" s="15" t="s">
        <v>7</v>
      </c>
      <c r="C20" s="13"/>
      <c r="D20" s="79"/>
      <c r="E20" s="58"/>
      <c r="F20" s="58"/>
      <c r="G20" s="58"/>
      <c r="H20" s="58"/>
      <c r="I20" s="58"/>
      <c r="J20" s="14"/>
    </row>
    <row r="21" spans="1:10" ht="15" customHeight="1" x14ac:dyDescent="0.25">
      <c r="A21" s="1">
        <v>16</v>
      </c>
      <c r="B21" s="17" t="s">
        <v>32</v>
      </c>
      <c r="C21" s="11">
        <f>D21+E21+F21+G21+H21+I21</f>
        <v>58503088</v>
      </c>
      <c r="D21" s="79">
        <f>D23+D24</f>
        <v>9750588</v>
      </c>
      <c r="E21" s="60">
        <f t="shared" ref="E21:I21" si="4">E23+E24</f>
        <v>9750500</v>
      </c>
      <c r="F21" s="60">
        <f t="shared" si="4"/>
        <v>9750500</v>
      </c>
      <c r="G21" s="60">
        <f t="shared" si="4"/>
        <v>9750500</v>
      </c>
      <c r="H21" s="60">
        <f t="shared" si="4"/>
        <v>9750500</v>
      </c>
      <c r="I21" s="60">
        <f t="shared" si="4"/>
        <v>9750500</v>
      </c>
      <c r="J21" s="29" t="s">
        <v>26</v>
      </c>
    </row>
    <row r="22" spans="1:10" x14ac:dyDescent="0.25">
      <c r="A22" s="1">
        <v>17</v>
      </c>
      <c r="B22" s="15" t="s">
        <v>4</v>
      </c>
      <c r="C22" s="11">
        <v>0</v>
      </c>
      <c r="D22" s="79"/>
      <c r="E22" s="58"/>
      <c r="F22" s="58"/>
      <c r="G22" s="58"/>
      <c r="H22" s="58"/>
      <c r="I22" s="58"/>
      <c r="J22" s="14"/>
    </row>
    <row r="23" spans="1:10" x14ac:dyDescent="0.25">
      <c r="A23" s="1">
        <v>18</v>
      </c>
      <c r="B23" s="15" t="s">
        <v>5</v>
      </c>
      <c r="C23" s="11">
        <f t="shared" ref="C23:C24" si="5">D23+E23+F23+G23+H23+I23</f>
        <v>153600</v>
      </c>
      <c r="D23" s="79">
        <f>D51+D125</f>
        <v>153600</v>
      </c>
      <c r="E23" s="58">
        <f t="shared" ref="E23:I23" si="6">E51</f>
        <v>0</v>
      </c>
      <c r="F23" s="58">
        <f t="shared" si="6"/>
        <v>0</v>
      </c>
      <c r="G23" s="58">
        <f t="shared" si="6"/>
        <v>0</v>
      </c>
      <c r="H23" s="58">
        <f t="shared" si="6"/>
        <v>0</v>
      </c>
      <c r="I23" s="58">
        <f t="shared" si="6"/>
        <v>0</v>
      </c>
      <c r="J23" s="14" t="s">
        <v>26</v>
      </c>
    </row>
    <row r="24" spans="1:10" x14ac:dyDescent="0.25">
      <c r="A24" s="1">
        <v>19</v>
      </c>
      <c r="B24" s="15" t="s">
        <v>6</v>
      </c>
      <c r="C24" s="11">
        <f t="shared" si="5"/>
        <v>58349488</v>
      </c>
      <c r="D24" s="79">
        <f t="shared" ref="D24:I24" si="7">D52+D104+D147+D184</f>
        <v>9596988</v>
      </c>
      <c r="E24" s="58">
        <f t="shared" si="7"/>
        <v>9750500</v>
      </c>
      <c r="F24" s="58">
        <f t="shared" si="7"/>
        <v>9750500</v>
      </c>
      <c r="G24" s="58">
        <f t="shared" si="7"/>
        <v>9750500</v>
      </c>
      <c r="H24" s="58">
        <f t="shared" si="7"/>
        <v>9750500</v>
      </c>
      <c r="I24" s="58">
        <f t="shared" si="7"/>
        <v>9750500</v>
      </c>
      <c r="J24" s="14" t="s">
        <v>26</v>
      </c>
    </row>
    <row r="25" spans="1:10" ht="14.25" customHeight="1" x14ac:dyDescent="0.25">
      <c r="A25" s="1">
        <v>20</v>
      </c>
      <c r="B25" s="15" t="s">
        <v>7</v>
      </c>
      <c r="C25" s="13" t="s">
        <v>13</v>
      </c>
      <c r="D25" s="14" t="s">
        <v>13</v>
      </c>
      <c r="E25" s="13" t="s">
        <v>13</v>
      </c>
      <c r="F25" s="13" t="s">
        <v>13</v>
      </c>
      <c r="G25" s="13" t="s">
        <v>13</v>
      </c>
      <c r="H25" s="13"/>
      <c r="I25" s="13"/>
      <c r="J25" s="14"/>
    </row>
    <row r="26" spans="1:10" ht="21" customHeight="1" x14ac:dyDescent="0.25">
      <c r="A26" s="1">
        <v>21</v>
      </c>
      <c r="B26" s="63" t="s">
        <v>17</v>
      </c>
      <c r="C26" s="64"/>
      <c r="D26" s="80"/>
      <c r="E26" s="64"/>
      <c r="F26" s="64"/>
      <c r="G26" s="64"/>
      <c r="H26" s="64"/>
      <c r="I26" s="64"/>
      <c r="J26" s="65"/>
    </row>
    <row r="27" spans="1:10" ht="60" x14ac:dyDescent="0.25">
      <c r="A27" s="1">
        <f>A26+1</f>
        <v>22</v>
      </c>
      <c r="B27" s="12" t="s">
        <v>3</v>
      </c>
      <c r="C27" s="13">
        <f>D27+E27+F27+G27+H27+I27</f>
        <v>276285313</v>
      </c>
      <c r="D27" s="14">
        <f>D29+D30</f>
        <v>7591020</v>
      </c>
      <c r="E27" s="13">
        <f t="shared" ref="E27:I27" si="8">E29+E30</f>
        <v>106456750</v>
      </c>
      <c r="F27" s="13">
        <f t="shared" si="8"/>
        <v>80348565</v>
      </c>
      <c r="G27" s="13">
        <f t="shared" si="8"/>
        <v>41923500</v>
      </c>
      <c r="H27" s="13">
        <f t="shared" si="8"/>
        <v>38041978</v>
      </c>
      <c r="I27" s="13">
        <f t="shared" si="8"/>
        <v>1923500</v>
      </c>
      <c r="J27" s="18"/>
    </row>
    <row r="28" spans="1:10" x14ac:dyDescent="0.25">
      <c r="A28" s="1">
        <f>A27+1</f>
        <v>23</v>
      </c>
      <c r="B28" s="15" t="s">
        <v>4</v>
      </c>
      <c r="C28" s="11" t="s">
        <v>13</v>
      </c>
      <c r="D28" s="14" t="s">
        <v>13</v>
      </c>
      <c r="E28" s="11" t="s">
        <v>13</v>
      </c>
      <c r="F28" s="11" t="s">
        <v>13</v>
      </c>
      <c r="G28" s="11" t="s">
        <v>13</v>
      </c>
      <c r="H28" s="11"/>
      <c r="I28" s="11"/>
      <c r="J28" s="18"/>
    </row>
    <row r="29" spans="1:10" x14ac:dyDescent="0.25">
      <c r="A29" s="1">
        <v>24</v>
      </c>
      <c r="B29" s="15" t="s">
        <v>5</v>
      </c>
      <c r="C29" s="11">
        <f t="shared" ref="C29:C30" si="9">D29+E29+F29+G29+H29+I29</f>
        <v>230671895</v>
      </c>
      <c r="D29" s="14">
        <f>D35+D56+D61+D66+D76</f>
        <v>113600</v>
      </c>
      <c r="E29" s="11">
        <f t="shared" ref="E29:I29" si="10">E35+E56+E61+E66+E76</f>
        <v>94079925</v>
      </c>
      <c r="F29" s="11">
        <f t="shared" si="10"/>
        <v>67971740</v>
      </c>
      <c r="G29" s="11">
        <f t="shared" si="10"/>
        <v>36000000</v>
      </c>
      <c r="H29" s="11">
        <f t="shared" si="10"/>
        <v>32506630</v>
      </c>
      <c r="I29" s="11">
        <f t="shared" si="10"/>
        <v>0</v>
      </c>
      <c r="J29" s="18"/>
    </row>
    <row r="30" spans="1:10" x14ac:dyDescent="0.25">
      <c r="A30" s="1">
        <v>25</v>
      </c>
      <c r="B30" s="15" t="s">
        <v>6</v>
      </c>
      <c r="C30" s="11">
        <f t="shared" si="9"/>
        <v>45613418</v>
      </c>
      <c r="D30" s="14">
        <f>D57+D36+D62+D67+D77</f>
        <v>7477420</v>
      </c>
      <c r="E30" s="11">
        <f>E57+E36+E62+E67+E77</f>
        <v>12376825</v>
      </c>
      <c r="F30" s="11">
        <f>F57+E36+F62+F67+F77</f>
        <v>12376825</v>
      </c>
      <c r="G30" s="11">
        <f>G57+G36+G62+G67+G77</f>
        <v>5923500</v>
      </c>
      <c r="H30" s="11">
        <f>H57+H36+H62+H67+H77</f>
        <v>5535348</v>
      </c>
      <c r="I30" s="11">
        <f>I57+I36+I62+I67+I77</f>
        <v>1923500</v>
      </c>
      <c r="J30" s="18"/>
    </row>
    <row r="31" spans="1:10" x14ac:dyDescent="0.25">
      <c r="A31" s="1">
        <v>26</v>
      </c>
      <c r="B31" s="15" t="s">
        <v>7</v>
      </c>
      <c r="C31" s="11"/>
      <c r="D31" s="14"/>
      <c r="E31" s="11"/>
      <c r="F31" s="11"/>
      <c r="G31" s="11" t="s">
        <v>13</v>
      </c>
      <c r="H31" s="11"/>
      <c r="I31" s="11"/>
      <c r="J31" s="18"/>
    </row>
    <row r="32" spans="1:10" ht="12.75" customHeight="1" x14ac:dyDescent="0.25">
      <c r="A32" s="1">
        <v>27</v>
      </c>
      <c r="B32" s="63" t="s">
        <v>33</v>
      </c>
      <c r="C32" s="64"/>
      <c r="D32" s="80"/>
      <c r="E32" s="64"/>
      <c r="F32" s="64"/>
      <c r="G32" s="64"/>
      <c r="H32" s="64"/>
      <c r="I32" s="64"/>
      <c r="J32" s="65"/>
    </row>
    <row r="33" spans="1:11" ht="28.5" customHeight="1" x14ac:dyDescent="0.25">
      <c r="A33" s="1"/>
      <c r="B33" s="61" t="s">
        <v>60</v>
      </c>
      <c r="C33" s="14">
        <f>SUM(D33:I33)</f>
        <v>267711103</v>
      </c>
      <c r="D33" s="14">
        <f>D36+D35</f>
        <v>6535220</v>
      </c>
      <c r="E33" s="14">
        <f>E36+E35</f>
        <v>105533250</v>
      </c>
      <c r="F33" s="14">
        <f t="shared" ref="F33:I33" si="11">F36+F35</f>
        <v>76524155</v>
      </c>
      <c r="G33" s="14">
        <f t="shared" si="11"/>
        <v>41000000</v>
      </c>
      <c r="H33" s="14">
        <f t="shared" si="11"/>
        <v>37118478</v>
      </c>
      <c r="I33" s="14">
        <f t="shared" si="11"/>
        <v>1000000</v>
      </c>
      <c r="J33" s="18"/>
      <c r="K33" s="76"/>
    </row>
    <row r="34" spans="1:11" x14ac:dyDescent="0.25">
      <c r="A34" s="1">
        <v>28</v>
      </c>
      <c r="B34" s="15" t="s">
        <v>4</v>
      </c>
      <c r="C34" s="13" t="s">
        <v>13</v>
      </c>
      <c r="D34" s="14" t="s">
        <v>13</v>
      </c>
      <c r="E34" s="13" t="s">
        <v>13</v>
      </c>
      <c r="F34" s="13" t="s">
        <v>13</v>
      </c>
      <c r="G34" s="13" t="s">
        <v>13</v>
      </c>
      <c r="H34" s="13"/>
      <c r="I34" s="13"/>
      <c r="J34" s="14"/>
    </row>
    <row r="35" spans="1:11" x14ac:dyDescent="0.25">
      <c r="A35" s="1">
        <v>28</v>
      </c>
      <c r="B35" s="15" t="s">
        <v>5</v>
      </c>
      <c r="C35" s="13">
        <f>SUM(D35:I35)</f>
        <v>230558295</v>
      </c>
      <c r="D35" s="14">
        <v>0</v>
      </c>
      <c r="E35" s="13">
        <v>94079925</v>
      </c>
      <c r="F35" s="13">
        <v>67971740</v>
      </c>
      <c r="G35" s="13">
        <v>36000000</v>
      </c>
      <c r="H35" s="13">
        <v>32506630</v>
      </c>
      <c r="I35" s="13">
        <v>0</v>
      </c>
      <c r="J35" s="14"/>
    </row>
    <row r="36" spans="1:11" x14ac:dyDescent="0.25">
      <c r="A36" s="1">
        <v>29</v>
      </c>
      <c r="B36" s="15" t="s">
        <v>6</v>
      </c>
      <c r="C36" s="13">
        <f>SUM(D36:I36)</f>
        <v>37152808</v>
      </c>
      <c r="D36" s="14">
        <v>6535220</v>
      </c>
      <c r="E36" s="13">
        <v>11453325</v>
      </c>
      <c r="F36" s="13">
        <v>8552415</v>
      </c>
      <c r="G36" s="13">
        <v>5000000</v>
      </c>
      <c r="H36" s="13">
        <v>4611848</v>
      </c>
      <c r="I36" s="13">
        <v>1000000</v>
      </c>
      <c r="J36" s="14"/>
    </row>
    <row r="37" spans="1:11" x14ac:dyDescent="0.25">
      <c r="A37" s="1">
        <v>30</v>
      </c>
      <c r="B37" s="15" t="s">
        <v>7</v>
      </c>
      <c r="C37" s="13" t="s">
        <v>13</v>
      </c>
      <c r="D37" s="14" t="s">
        <v>13</v>
      </c>
      <c r="E37" s="13" t="s">
        <v>13</v>
      </c>
      <c r="F37" s="13" t="s">
        <v>13</v>
      </c>
      <c r="G37" s="13" t="s">
        <v>13</v>
      </c>
      <c r="H37" s="13"/>
      <c r="I37" s="13"/>
      <c r="J37" s="14"/>
    </row>
    <row r="38" spans="1:11" ht="17.25" customHeight="1" x14ac:dyDescent="0.25">
      <c r="A38" s="1">
        <v>31</v>
      </c>
      <c r="B38" s="63" t="s">
        <v>29</v>
      </c>
      <c r="C38" s="64"/>
      <c r="D38" s="80"/>
      <c r="E38" s="64"/>
      <c r="F38" s="64"/>
      <c r="G38" s="64"/>
      <c r="H38" s="64"/>
      <c r="I38" s="64"/>
      <c r="J38" s="65"/>
    </row>
    <row r="39" spans="1:11" x14ac:dyDescent="0.25">
      <c r="A39" s="1">
        <v>32</v>
      </c>
      <c r="B39" s="15" t="s">
        <v>4</v>
      </c>
      <c r="C39" s="13" t="s">
        <v>13</v>
      </c>
      <c r="D39" s="14" t="s">
        <v>13</v>
      </c>
      <c r="E39" s="13" t="s">
        <v>13</v>
      </c>
      <c r="F39" s="13" t="s">
        <v>13</v>
      </c>
      <c r="G39" s="13" t="s">
        <v>13</v>
      </c>
      <c r="H39" s="13"/>
      <c r="I39" s="13"/>
      <c r="J39" s="14"/>
    </row>
    <row r="40" spans="1:11" x14ac:dyDescent="0.25">
      <c r="A40" s="1">
        <v>33</v>
      </c>
      <c r="B40" s="15" t="s">
        <v>5</v>
      </c>
      <c r="C40" s="13" t="s">
        <v>13</v>
      </c>
      <c r="D40" s="14" t="s">
        <v>13</v>
      </c>
      <c r="E40" s="13" t="s">
        <v>13</v>
      </c>
      <c r="F40" s="13" t="s">
        <v>13</v>
      </c>
      <c r="G40" s="13" t="s">
        <v>13</v>
      </c>
      <c r="H40" s="13"/>
      <c r="I40" s="13"/>
      <c r="J40" s="14"/>
    </row>
    <row r="41" spans="1:11" x14ac:dyDescent="0.25">
      <c r="A41" s="1">
        <v>34</v>
      </c>
      <c r="B41" s="15" t="s">
        <v>6</v>
      </c>
      <c r="C41" s="13" t="s">
        <v>13</v>
      </c>
      <c r="D41" s="14" t="s">
        <v>13</v>
      </c>
      <c r="E41" s="13" t="s">
        <v>13</v>
      </c>
      <c r="F41" s="13" t="s">
        <v>13</v>
      </c>
      <c r="G41" s="13" t="s">
        <v>13</v>
      </c>
      <c r="H41" s="13"/>
      <c r="I41" s="13"/>
      <c r="J41" s="14"/>
    </row>
    <row r="42" spans="1:11" x14ac:dyDescent="0.25">
      <c r="A42" s="1">
        <v>35</v>
      </c>
      <c r="B42" s="15" t="s">
        <v>7</v>
      </c>
      <c r="C42" s="13" t="s">
        <v>13</v>
      </c>
      <c r="D42" s="14" t="s">
        <v>13</v>
      </c>
      <c r="E42" s="13" t="s">
        <v>13</v>
      </c>
      <c r="F42" s="13" t="s">
        <v>13</v>
      </c>
      <c r="G42" s="13" t="s">
        <v>13</v>
      </c>
      <c r="H42" s="13"/>
      <c r="I42" s="13"/>
      <c r="J42" s="14"/>
    </row>
    <row r="43" spans="1:11" ht="28.5" customHeight="1" x14ac:dyDescent="0.25">
      <c r="A43" s="1">
        <v>36</v>
      </c>
      <c r="B43" s="66" t="s">
        <v>34</v>
      </c>
      <c r="C43" s="67"/>
      <c r="D43" s="81"/>
      <c r="E43" s="67"/>
      <c r="F43" s="67"/>
      <c r="G43" s="67"/>
      <c r="H43" s="67"/>
      <c r="I43" s="67"/>
      <c r="J43" s="68"/>
    </row>
    <row r="44" spans="1:11" x14ac:dyDescent="0.25">
      <c r="A44" s="1">
        <v>37</v>
      </c>
      <c r="B44" s="15" t="s">
        <v>4</v>
      </c>
      <c r="C44" s="13" t="s">
        <v>13</v>
      </c>
      <c r="D44" s="14" t="s">
        <v>13</v>
      </c>
      <c r="E44" s="13" t="s">
        <v>13</v>
      </c>
      <c r="F44" s="13" t="s">
        <v>13</v>
      </c>
      <c r="G44" s="13" t="s">
        <v>13</v>
      </c>
      <c r="H44" s="13"/>
      <c r="I44" s="13"/>
      <c r="J44" s="14"/>
    </row>
    <row r="45" spans="1:11" x14ac:dyDescent="0.25">
      <c r="A45" s="1">
        <v>38</v>
      </c>
      <c r="B45" s="15" t="s">
        <v>5</v>
      </c>
      <c r="C45" s="13" t="s">
        <v>13</v>
      </c>
      <c r="D45" s="14" t="s">
        <v>13</v>
      </c>
      <c r="E45" s="13" t="s">
        <v>13</v>
      </c>
      <c r="F45" s="13" t="s">
        <v>13</v>
      </c>
      <c r="G45" s="13" t="s">
        <v>13</v>
      </c>
      <c r="H45" s="13"/>
      <c r="I45" s="13"/>
      <c r="J45" s="14"/>
    </row>
    <row r="46" spans="1:11" x14ac:dyDescent="0.25">
      <c r="A46" s="1">
        <v>39</v>
      </c>
      <c r="B46" s="15" t="s">
        <v>6</v>
      </c>
      <c r="C46" s="13" t="s">
        <v>13</v>
      </c>
      <c r="D46" s="14" t="s">
        <v>13</v>
      </c>
      <c r="E46" s="13" t="s">
        <v>13</v>
      </c>
      <c r="F46" s="13" t="s">
        <v>13</v>
      </c>
      <c r="G46" s="13" t="s">
        <v>13</v>
      </c>
      <c r="H46" s="13"/>
      <c r="I46" s="13"/>
      <c r="J46" s="14"/>
    </row>
    <row r="47" spans="1:11" x14ac:dyDescent="0.25">
      <c r="A47" s="1">
        <v>40</v>
      </c>
      <c r="B47" s="15" t="s">
        <v>7</v>
      </c>
      <c r="C47" s="13" t="s">
        <v>13</v>
      </c>
      <c r="D47" s="14" t="s">
        <v>13</v>
      </c>
      <c r="E47" s="13" t="s">
        <v>13</v>
      </c>
      <c r="F47" s="13" t="s">
        <v>13</v>
      </c>
      <c r="G47" s="13" t="s">
        <v>13</v>
      </c>
      <c r="H47" s="13"/>
      <c r="I47" s="13"/>
      <c r="J47" s="14"/>
    </row>
    <row r="48" spans="1:11" ht="14.25" customHeight="1" x14ac:dyDescent="0.25">
      <c r="A48" s="1">
        <v>41</v>
      </c>
      <c r="B48" s="66" t="s">
        <v>35</v>
      </c>
      <c r="C48" s="67"/>
      <c r="D48" s="81"/>
      <c r="E48" s="67"/>
      <c r="F48" s="67"/>
      <c r="G48" s="67"/>
      <c r="H48" s="67"/>
      <c r="I48" s="67"/>
      <c r="J48" s="68"/>
    </row>
    <row r="49" spans="1:11" ht="29.25" x14ac:dyDescent="0.25">
      <c r="A49" s="1">
        <v>42</v>
      </c>
      <c r="B49" s="19" t="s">
        <v>30</v>
      </c>
      <c r="C49" s="13">
        <f>D49+E49+F49+G49+H49+I49</f>
        <v>5673300</v>
      </c>
      <c r="D49" s="14">
        <f>D51+D52</f>
        <v>1055800</v>
      </c>
      <c r="E49" s="13">
        <f t="shared" ref="E49:I49" si="12">E51+E52</f>
        <v>923500</v>
      </c>
      <c r="F49" s="13">
        <f t="shared" si="12"/>
        <v>923500</v>
      </c>
      <c r="G49" s="13">
        <f t="shared" si="12"/>
        <v>923500</v>
      </c>
      <c r="H49" s="13">
        <f t="shared" si="12"/>
        <v>923500</v>
      </c>
      <c r="I49" s="13">
        <f t="shared" si="12"/>
        <v>923500</v>
      </c>
      <c r="J49" s="18"/>
    </row>
    <row r="50" spans="1:11" x14ac:dyDescent="0.25">
      <c r="A50" s="1">
        <v>43</v>
      </c>
      <c r="B50" s="15" t="s">
        <v>4</v>
      </c>
      <c r="C50" s="11">
        <f t="shared" ref="C50:C52" si="13">D50+E50+F50+G50+H50+I50</f>
        <v>0</v>
      </c>
      <c r="D50" s="14"/>
      <c r="E50" s="11"/>
      <c r="F50" s="11"/>
      <c r="G50" s="11"/>
      <c r="H50" s="11"/>
      <c r="I50" s="11"/>
      <c r="J50" s="15"/>
    </row>
    <row r="51" spans="1:11" x14ac:dyDescent="0.25">
      <c r="A51" s="1">
        <f t="shared" ref="A51:A57" si="14">A50+1</f>
        <v>44</v>
      </c>
      <c r="B51" s="15" t="s">
        <v>16</v>
      </c>
      <c r="C51" s="11">
        <f t="shared" si="13"/>
        <v>113600</v>
      </c>
      <c r="D51" s="14">
        <f>D56+D61+D66+D71+D76</f>
        <v>113600</v>
      </c>
      <c r="E51" s="11">
        <f>E56+E61+E66+E71+E76</f>
        <v>0</v>
      </c>
      <c r="F51" s="11">
        <v>0</v>
      </c>
      <c r="G51" s="11">
        <v>0</v>
      </c>
      <c r="H51" s="11"/>
      <c r="I51" s="11"/>
      <c r="J51" s="18"/>
    </row>
    <row r="52" spans="1:11" ht="15.75" customHeight="1" x14ac:dyDescent="0.25">
      <c r="A52" s="1">
        <f t="shared" si="14"/>
        <v>45</v>
      </c>
      <c r="B52" s="15" t="s">
        <v>19</v>
      </c>
      <c r="C52" s="11">
        <f t="shared" si="13"/>
        <v>5559700</v>
      </c>
      <c r="D52" s="14">
        <f t="shared" ref="D52:I52" si="15">D57+D62+D67+D77</f>
        <v>942200</v>
      </c>
      <c r="E52" s="11">
        <f t="shared" si="15"/>
        <v>923500</v>
      </c>
      <c r="F52" s="11">
        <f t="shared" si="15"/>
        <v>923500</v>
      </c>
      <c r="G52" s="11">
        <f t="shared" si="15"/>
        <v>923500</v>
      </c>
      <c r="H52" s="11">
        <f t="shared" si="15"/>
        <v>923500</v>
      </c>
      <c r="I52" s="11">
        <f t="shared" si="15"/>
        <v>923500</v>
      </c>
      <c r="J52" s="18"/>
    </row>
    <row r="53" spans="1:11" ht="15" customHeight="1" x14ac:dyDescent="0.25">
      <c r="A53" s="1">
        <f t="shared" si="14"/>
        <v>46</v>
      </c>
      <c r="B53" s="15" t="s">
        <v>7</v>
      </c>
      <c r="C53" s="20" t="s">
        <v>13</v>
      </c>
      <c r="D53" s="82" t="s">
        <v>13</v>
      </c>
      <c r="E53" s="20" t="s">
        <v>13</v>
      </c>
      <c r="F53" s="20" t="s">
        <v>13</v>
      </c>
      <c r="G53" s="20" t="s">
        <v>13</v>
      </c>
      <c r="H53" s="20"/>
      <c r="I53" s="20"/>
      <c r="J53" s="18"/>
    </row>
    <row r="54" spans="1:11" ht="58.5" customHeight="1" x14ac:dyDescent="0.25">
      <c r="A54" s="1">
        <f t="shared" si="14"/>
        <v>47</v>
      </c>
      <c r="B54" s="52" t="s">
        <v>61</v>
      </c>
      <c r="C54" s="117">
        <f>D54+E54+F54+G54+H54+I54</f>
        <v>1500000</v>
      </c>
      <c r="D54" s="83">
        <f>D56+D57</f>
        <v>250000</v>
      </c>
      <c r="E54" s="117">
        <f t="shared" ref="E54:I54" si="16">E56+E57</f>
        <v>250000</v>
      </c>
      <c r="F54" s="117">
        <f t="shared" si="16"/>
        <v>250000</v>
      </c>
      <c r="G54" s="117">
        <f t="shared" si="16"/>
        <v>250000</v>
      </c>
      <c r="H54" s="117">
        <f t="shared" si="16"/>
        <v>250000</v>
      </c>
      <c r="I54" s="117">
        <f t="shared" si="16"/>
        <v>250000</v>
      </c>
      <c r="J54" s="14" t="s">
        <v>23</v>
      </c>
    </row>
    <row r="55" spans="1:11" x14ac:dyDescent="0.25">
      <c r="A55" s="1">
        <f t="shared" si="14"/>
        <v>48</v>
      </c>
      <c r="B55" s="47" t="s">
        <v>4</v>
      </c>
      <c r="C55" s="41" t="s">
        <v>13</v>
      </c>
      <c r="D55" s="83" t="s">
        <v>13</v>
      </c>
      <c r="E55" s="41" t="s">
        <v>13</v>
      </c>
      <c r="F55" s="41" t="s">
        <v>13</v>
      </c>
      <c r="G55" s="41" t="s">
        <v>13</v>
      </c>
      <c r="H55" s="41"/>
      <c r="I55" s="41"/>
      <c r="J55" s="18"/>
    </row>
    <row r="56" spans="1:11" x14ac:dyDescent="0.25">
      <c r="A56" s="1">
        <f t="shared" si="14"/>
        <v>49</v>
      </c>
      <c r="B56" s="47" t="s">
        <v>5</v>
      </c>
      <c r="C56" s="41">
        <f t="shared" ref="C56:C57" si="17">D56+E56+F56+G56+H56+I56</f>
        <v>0</v>
      </c>
      <c r="D56" s="83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18"/>
    </row>
    <row r="57" spans="1:11" x14ac:dyDescent="0.25">
      <c r="A57" s="1">
        <f t="shared" si="14"/>
        <v>50</v>
      </c>
      <c r="B57" s="47" t="s">
        <v>19</v>
      </c>
      <c r="C57" s="41">
        <f t="shared" si="17"/>
        <v>1500000</v>
      </c>
      <c r="D57" s="83">
        <f>250000</f>
        <v>250000</v>
      </c>
      <c r="E57" s="41">
        <f t="shared" ref="E57:I57" si="18">250000</f>
        <v>250000</v>
      </c>
      <c r="F57" s="41">
        <f t="shared" si="18"/>
        <v>250000</v>
      </c>
      <c r="G57" s="41">
        <f t="shared" si="18"/>
        <v>250000</v>
      </c>
      <c r="H57" s="41">
        <f t="shared" si="18"/>
        <v>250000</v>
      </c>
      <c r="I57" s="41">
        <f t="shared" si="18"/>
        <v>250000</v>
      </c>
      <c r="J57" s="21"/>
    </row>
    <row r="58" spans="1:11" x14ac:dyDescent="0.25">
      <c r="A58" s="1">
        <v>51</v>
      </c>
      <c r="B58" s="47" t="s">
        <v>7</v>
      </c>
      <c r="C58" s="41" t="s">
        <v>13</v>
      </c>
      <c r="D58" s="83" t="s">
        <v>13</v>
      </c>
      <c r="E58" s="41" t="s">
        <v>13</v>
      </c>
      <c r="F58" s="41" t="s">
        <v>13</v>
      </c>
      <c r="G58" s="41" t="s">
        <v>13</v>
      </c>
      <c r="H58" s="41"/>
      <c r="I58" s="41"/>
      <c r="J58" s="21"/>
    </row>
    <row r="59" spans="1:11" ht="61.5" customHeight="1" x14ac:dyDescent="0.25">
      <c r="A59" s="1">
        <v>57</v>
      </c>
      <c r="B59" s="19" t="s">
        <v>53</v>
      </c>
      <c r="C59" s="117">
        <f t="shared" ref="C59" si="19">D59+E59+F59+G59+H59+I59</f>
        <v>2745000</v>
      </c>
      <c r="D59" s="84">
        <f>D61+D62</f>
        <v>457500</v>
      </c>
      <c r="E59" s="118">
        <f t="shared" ref="E59:I59" si="20">E61+E62</f>
        <v>457500</v>
      </c>
      <c r="F59" s="118">
        <f t="shared" si="20"/>
        <v>457500</v>
      </c>
      <c r="G59" s="118">
        <f t="shared" si="20"/>
        <v>457500</v>
      </c>
      <c r="H59" s="118">
        <f t="shared" si="20"/>
        <v>457500</v>
      </c>
      <c r="I59" s="118">
        <f t="shared" si="20"/>
        <v>457500</v>
      </c>
      <c r="J59" s="92" t="s">
        <v>42</v>
      </c>
    </row>
    <row r="60" spans="1:11" ht="18.75" customHeight="1" x14ac:dyDescent="0.25">
      <c r="A60" s="1">
        <v>58</v>
      </c>
      <c r="B60" s="47" t="s">
        <v>4</v>
      </c>
      <c r="C60" s="41"/>
      <c r="D60" s="14" t="s">
        <v>13</v>
      </c>
      <c r="E60" s="11"/>
      <c r="F60" s="11"/>
      <c r="G60" s="11" t="s">
        <v>13</v>
      </c>
      <c r="H60" s="11"/>
      <c r="I60" s="11"/>
      <c r="J60" s="18" t="s">
        <v>58</v>
      </c>
    </row>
    <row r="61" spans="1:11" ht="17.25" customHeight="1" x14ac:dyDescent="0.25">
      <c r="A61" s="1">
        <f>A60+1</f>
        <v>59</v>
      </c>
      <c r="B61" s="47" t="s">
        <v>16</v>
      </c>
      <c r="C61" s="41">
        <f>D61+E61+F61+G61+H61+I61</f>
        <v>0</v>
      </c>
      <c r="D61" s="14">
        <v>0</v>
      </c>
      <c r="E61" s="11">
        <v>0</v>
      </c>
      <c r="F61" s="11">
        <v>0</v>
      </c>
      <c r="G61" s="11">
        <v>0</v>
      </c>
      <c r="H61" s="11"/>
      <c r="I61" s="11"/>
      <c r="J61" s="18" t="s">
        <v>43</v>
      </c>
      <c r="K61" s="4"/>
    </row>
    <row r="62" spans="1:11" ht="16.5" customHeight="1" x14ac:dyDescent="0.25">
      <c r="A62" s="1">
        <f>A61+1</f>
        <v>60</v>
      </c>
      <c r="B62" s="47" t="s">
        <v>19</v>
      </c>
      <c r="C62" s="41">
        <f>D62+E62+F62+G62+H62+I62</f>
        <v>2745000</v>
      </c>
      <c r="D62" s="14">
        <v>457500</v>
      </c>
      <c r="E62" s="11">
        <v>457500</v>
      </c>
      <c r="F62" s="11">
        <v>457500</v>
      </c>
      <c r="G62" s="11">
        <v>457500</v>
      </c>
      <c r="H62" s="11">
        <v>457500</v>
      </c>
      <c r="I62" s="11">
        <v>457500</v>
      </c>
      <c r="J62" s="33" t="s">
        <v>40</v>
      </c>
    </row>
    <row r="63" spans="1:11" x14ac:dyDescent="0.25">
      <c r="A63" s="1">
        <f>A62+1</f>
        <v>61</v>
      </c>
      <c r="B63" s="15" t="s">
        <v>7</v>
      </c>
      <c r="C63" s="11" t="s">
        <v>13</v>
      </c>
      <c r="D63" s="14" t="s">
        <v>13</v>
      </c>
      <c r="E63" s="11"/>
      <c r="F63" s="11"/>
      <c r="G63" s="11" t="s">
        <v>13</v>
      </c>
      <c r="H63" s="11"/>
      <c r="I63" s="11"/>
      <c r="J63" s="18" t="s">
        <v>41</v>
      </c>
    </row>
    <row r="64" spans="1:11" ht="30" customHeight="1" x14ac:dyDescent="0.25">
      <c r="A64" s="1">
        <v>62</v>
      </c>
      <c r="B64" s="46" t="s">
        <v>56</v>
      </c>
      <c r="C64" s="13">
        <f>C67</f>
        <v>1116000</v>
      </c>
      <c r="D64" s="14">
        <f>D65+D66+D67</f>
        <v>186000</v>
      </c>
      <c r="E64" s="13">
        <f t="shared" ref="E64:I64" si="21">E65+E66+E67</f>
        <v>186000</v>
      </c>
      <c r="F64" s="13">
        <f t="shared" si="21"/>
        <v>186000</v>
      </c>
      <c r="G64" s="13">
        <f t="shared" si="21"/>
        <v>186000</v>
      </c>
      <c r="H64" s="13">
        <f t="shared" si="21"/>
        <v>186000</v>
      </c>
      <c r="I64" s="13">
        <f t="shared" si="21"/>
        <v>186000</v>
      </c>
      <c r="J64" s="18" t="s">
        <v>23</v>
      </c>
    </row>
    <row r="65" spans="1:11" x14ac:dyDescent="0.25">
      <c r="A65" s="1">
        <v>63</v>
      </c>
      <c r="B65" s="15" t="s">
        <v>4</v>
      </c>
      <c r="C65" s="11">
        <v>0</v>
      </c>
      <c r="D65" s="14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8" t="s">
        <v>41</v>
      </c>
    </row>
    <row r="66" spans="1:11" x14ac:dyDescent="0.25">
      <c r="A66" s="1">
        <v>64</v>
      </c>
      <c r="B66" s="15" t="s">
        <v>16</v>
      </c>
      <c r="C66" s="11">
        <f t="shared" ref="C66:C77" si="22">D66+E66+F66+G66+H66+I66</f>
        <v>0</v>
      </c>
      <c r="D66" s="14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8"/>
    </row>
    <row r="67" spans="1:11" x14ac:dyDescent="0.25">
      <c r="A67" s="1">
        <v>65</v>
      </c>
      <c r="B67" s="15" t="s">
        <v>19</v>
      </c>
      <c r="C67" s="11">
        <f>D67+E67+F67+G67+H67+I67</f>
        <v>1116000</v>
      </c>
      <c r="D67" s="14">
        <v>186000</v>
      </c>
      <c r="E67" s="11">
        <v>186000</v>
      </c>
      <c r="F67" s="11">
        <v>186000</v>
      </c>
      <c r="G67" s="11">
        <v>186000</v>
      </c>
      <c r="H67" s="11">
        <v>186000</v>
      </c>
      <c r="I67" s="11">
        <v>186000</v>
      </c>
      <c r="J67" s="18"/>
    </row>
    <row r="68" spans="1:11" x14ac:dyDescent="0.25">
      <c r="A68" s="1">
        <v>66</v>
      </c>
      <c r="B68" s="15" t="s">
        <v>7</v>
      </c>
      <c r="C68" s="11">
        <v>0</v>
      </c>
      <c r="D68" s="14" t="s">
        <v>13</v>
      </c>
      <c r="E68" s="11" t="s">
        <v>13</v>
      </c>
      <c r="F68" s="11" t="s">
        <v>13</v>
      </c>
      <c r="G68" s="11" t="s">
        <v>13</v>
      </c>
      <c r="H68" s="11"/>
      <c r="I68" s="11"/>
      <c r="J68" s="18"/>
    </row>
    <row r="69" spans="1:11" ht="15" hidden="1" customHeight="1" x14ac:dyDescent="0.25">
      <c r="A69" s="1">
        <v>67</v>
      </c>
      <c r="B69" s="19"/>
      <c r="C69" s="11">
        <f t="shared" si="22"/>
        <v>0</v>
      </c>
      <c r="D69" s="14">
        <f>D71+D72</f>
        <v>0</v>
      </c>
      <c r="E69" s="11">
        <f>E71+E72</f>
        <v>0</v>
      </c>
      <c r="F69" s="11">
        <f>F71+F72</f>
        <v>0</v>
      </c>
      <c r="G69" s="11">
        <f>G71+G72</f>
        <v>0</v>
      </c>
      <c r="H69" s="11"/>
      <c r="I69" s="11"/>
      <c r="J69" s="18" t="s">
        <v>23</v>
      </c>
    </row>
    <row r="70" spans="1:11" ht="15" hidden="1" customHeight="1" x14ac:dyDescent="0.25">
      <c r="A70" s="1">
        <v>68</v>
      </c>
      <c r="B70" s="15" t="s">
        <v>4</v>
      </c>
      <c r="C70" s="11" t="e">
        <f t="shared" si="22"/>
        <v>#VALUE!</v>
      </c>
      <c r="D70" s="14" t="s">
        <v>13</v>
      </c>
      <c r="E70" s="11" t="s">
        <v>13</v>
      </c>
      <c r="F70" s="11" t="s">
        <v>13</v>
      </c>
      <c r="G70" s="11" t="s">
        <v>13</v>
      </c>
      <c r="H70" s="11"/>
      <c r="I70" s="11"/>
      <c r="J70" s="18" t="s">
        <v>40</v>
      </c>
    </row>
    <row r="71" spans="1:11" ht="15" hidden="1" customHeight="1" x14ac:dyDescent="0.25">
      <c r="A71" s="1">
        <v>69</v>
      </c>
      <c r="B71" s="15" t="s">
        <v>16</v>
      </c>
      <c r="C71" s="11">
        <f t="shared" si="22"/>
        <v>0</v>
      </c>
      <c r="D71" s="14">
        <v>0</v>
      </c>
      <c r="E71" s="11">
        <v>0</v>
      </c>
      <c r="F71" s="11">
        <v>0</v>
      </c>
      <c r="G71" s="11">
        <v>0</v>
      </c>
      <c r="H71" s="11"/>
      <c r="I71" s="11"/>
      <c r="J71" s="18" t="s">
        <v>41</v>
      </c>
    </row>
    <row r="72" spans="1:11" ht="15" hidden="1" customHeight="1" x14ac:dyDescent="0.25">
      <c r="A72" s="1">
        <f>A71+1</f>
        <v>70</v>
      </c>
      <c r="B72" s="15" t="s">
        <v>19</v>
      </c>
      <c r="C72" s="11">
        <f t="shared" si="22"/>
        <v>0</v>
      </c>
      <c r="D72" s="85">
        <v>0</v>
      </c>
      <c r="E72" s="11">
        <v>0</v>
      </c>
      <c r="F72" s="11">
        <v>0</v>
      </c>
      <c r="G72" s="11">
        <v>0</v>
      </c>
      <c r="H72" s="11"/>
      <c r="I72" s="11"/>
      <c r="J72" s="18"/>
    </row>
    <row r="73" spans="1:11" ht="15" hidden="1" customHeight="1" x14ac:dyDescent="0.25">
      <c r="A73" s="1">
        <v>71</v>
      </c>
      <c r="B73" s="15" t="s">
        <v>7</v>
      </c>
      <c r="C73" s="11" t="e">
        <f t="shared" si="22"/>
        <v>#VALUE!</v>
      </c>
      <c r="D73" s="14" t="s">
        <v>13</v>
      </c>
      <c r="E73" s="11" t="s">
        <v>13</v>
      </c>
      <c r="F73" s="11" t="s">
        <v>13</v>
      </c>
      <c r="G73" s="11" t="s">
        <v>13</v>
      </c>
      <c r="H73" s="11"/>
      <c r="I73" s="11"/>
      <c r="J73" s="18"/>
    </row>
    <row r="74" spans="1:11" ht="86.25" customHeight="1" x14ac:dyDescent="0.25">
      <c r="A74" s="1">
        <v>67</v>
      </c>
      <c r="B74" s="19" t="s">
        <v>55</v>
      </c>
      <c r="C74" s="13">
        <f t="shared" si="22"/>
        <v>312300</v>
      </c>
      <c r="D74" s="85">
        <f>D76+D77</f>
        <v>162300</v>
      </c>
      <c r="E74" s="116">
        <f t="shared" ref="E74:I74" si="23">E76+E77</f>
        <v>30000</v>
      </c>
      <c r="F74" s="116">
        <f t="shared" si="23"/>
        <v>30000</v>
      </c>
      <c r="G74" s="116">
        <f t="shared" si="23"/>
        <v>30000</v>
      </c>
      <c r="H74" s="116">
        <f t="shared" si="23"/>
        <v>30000</v>
      </c>
      <c r="I74" s="116">
        <f t="shared" si="23"/>
        <v>30000</v>
      </c>
      <c r="J74" s="14" t="s">
        <v>23</v>
      </c>
    </row>
    <row r="75" spans="1:11" x14ac:dyDescent="0.25">
      <c r="A75" s="1">
        <v>68</v>
      </c>
      <c r="B75" s="15" t="s">
        <v>4</v>
      </c>
      <c r="C75" s="11">
        <v>0</v>
      </c>
      <c r="D75" s="85" t="s">
        <v>13</v>
      </c>
      <c r="E75" s="11" t="s">
        <v>13</v>
      </c>
      <c r="F75" s="11" t="s">
        <v>13</v>
      </c>
      <c r="G75" s="11" t="s">
        <v>13</v>
      </c>
      <c r="H75" s="11">
        <v>0</v>
      </c>
      <c r="I75" s="11">
        <v>0</v>
      </c>
      <c r="J75" s="18" t="s">
        <v>40</v>
      </c>
    </row>
    <row r="76" spans="1:11" x14ac:dyDescent="0.25">
      <c r="A76" s="1">
        <v>69</v>
      </c>
      <c r="B76" s="15" t="s">
        <v>16</v>
      </c>
      <c r="C76" s="11">
        <f t="shared" si="22"/>
        <v>113600</v>
      </c>
      <c r="D76" s="85">
        <v>113600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8" t="s">
        <v>41</v>
      </c>
    </row>
    <row r="77" spans="1:11" ht="15" customHeight="1" x14ac:dyDescent="0.25">
      <c r="A77" s="1">
        <v>70</v>
      </c>
      <c r="B77" s="15" t="s">
        <v>19</v>
      </c>
      <c r="C77" s="11">
        <f t="shared" si="22"/>
        <v>198700</v>
      </c>
      <c r="D77" s="85">
        <v>48700</v>
      </c>
      <c r="E77" s="40">
        <f>30000</f>
        <v>30000</v>
      </c>
      <c r="F77" s="40">
        <f>30000</f>
        <v>30000</v>
      </c>
      <c r="G77" s="40">
        <f>30000</f>
        <v>30000</v>
      </c>
      <c r="H77" s="40">
        <f>30000</f>
        <v>30000</v>
      </c>
      <c r="I77" s="40">
        <f>30000</f>
        <v>30000</v>
      </c>
      <c r="J77" s="18"/>
    </row>
    <row r="78" spans="1:11" ht="15.75" customHeight="1" x14ac:dyDescent="0.25">
      <c r="A78" s="1">
        <v>71</v>
      </c>
      <c r="B78" s="15" t="s">
        <v>7</v>
      </c>
      <c r="C78" s="11">
        <v>0</v>
      </c>
      <c r="D78" s="14" t="s">
        <v>13</v>
      </c>
      <c r="E78" s="11" t="s">
        <v>13</v>
      </c>
      <c r="F78" s="11" t="s">
        <v>13</v>
      </c>
      <c r="G78" s="11" t="s">
        <v>13</v>
      </c>
      <c r="H78" s="11"/>
      <c r="I78" s="11"/>
      <c r="J78" s="18"/>
    </row>
    <row r="79" spans="1:11" ht="16.5" customHeight="1" x14ac:dyDescent="0.25">
      <c r="A79" s="1">
        <v>72</v>
      </c>
      <c r="B79" s="63" t="s">
        <v>18</v>
      </c>
      <c r="C79" s="64"/>
      <c r="D79" s="80"/>
      <c r="E79" s="64"/>
      <c r="F79" s="64"/>
      <c r="G79" s="64"/>
      <c r="H79" s="64"/>
      <c r="I79" s="64"/>
      <c r="J79" s="65"/>
      <c r="K79" s="4"/>
    </row>
    <row r="80" spans="1:11" ht="15" customHeight="1" x14ac:dyDescent="0.25">
      <c r="A80" s="1">
        <v>73</v>
      </c>
      <c r="B80" s="12" t="s">
        <v>3</v>
      </c>
      <c r="C80" s="11">
        <f>D80+E80+F80+G80+H80+I80</f>
        <v>13826488</v>
      </c>
      <c r="D80" s="14">
        <f>D82+D83</f>
        <v>2176488</v>
      </c>
      <c r="E80" s="11">
        <f t="shared" ref="E80:I80" si="24">E82+E83</f>
        <v>2330000</v>
      </c>
      <c r="F80" s="11">
        <f t="shared" si="24"/>
        <v>2330000</v>
      </c>
      <c r="G80" s="11">
        <f t="shared" si="24"/>
        <v>2330000</v>
      </c>
      <c r="H80" s="11">
        <f t="shared" si="24"/>
        <v>2330000</v>
      </c>
      <c r="I80" s="11">
        <f t="shared" si="24"/>
        <v>2330000</v>
      </c>
      <c r="J80" s="18"/>
    </row>
    <row r="81" spans="1:12" x14ac:dyDescent="0.25">
      <c r="A81" s="1">
        <v>74</v>
      </c>
      <c r="B81" s="15" t="s">
        <v>4</v>
      </c>
      <c r="C81" s="11"/>
      <c r="D81" s="14"/>
      <c r="E81" s="11"/>
      <c r="F81" s="11"/>
      <c r="G81" s="11"/>
      <c r="H81" s="11"/>
      <c r="I81" s="11"/>
      <c r="J81" s="18"/>
    </row>
    <row r="82" spans="1:12" x14ac:dyDescent="0.25">
      <c r="A82" s="1">
        <v>75</v>
      </c>
      <c r="B82" s="15" t="s">
        <v>5</v>
      </c>
      <c r="C82" s="11">
        <f>D82+E82+F82+G82</f>
        <v>0</v>
      </c>
      <c r="D82" s="14">
        <v>0</v>
      </c>
      <c r="E82" s="11">
        <f>E103</f>
        <v>0</v>
      </c>
      <c r="F82" s="11">
        <v>0</v>
      </c>
      <c r="G82" s="11">
        <v>0</v>
      </c>
      <c r="H82" s="11">
        <v>0</v>
      </c>
      <c r="I82" s="11">
        <v>0</v>
      </c>
      <c r="J82" s="18"/>
    </row>
    <row r="83" spans="1:12" x14ac:dyDescent="0.25">
      <c r="A83" s="1">
        <v>76</v>
      </c>
      <c r="B83" s="15" t="s">
        <v>6</v>
      </c>
      <c r="C83" s="11">
        <f>D83+E83+F83+G83+H83+I83</f>
        <v>13826488</v>
      </c>
      <c r="D83" s="14">
        <f>D109+D114+D120</f>
        <v>2176488</v>
      </c>
      <c r="E83" s="11">
        <f t="shared" ref="E83:I83" si="25">E109+E114+E120</f>
        <v>2330000</v>
      </c>
      <c r="F83" s="11">
        <f t="shared" si="25"/>
        <v>2330000</v>
      </c>
      <c r="G83" s="11">
        <f t="shared" si="25"/>
        <v>2330000</v>
      </c>
      <c r="H83" s="11">
        <f t="shared" si="25"/>
        <v>2330000</v>
      </c>
      <c r="I83" s="11">
        <f t="shared" si="25"/>
        <v>2330000</v>
      </c>
      <c r="J83" s="18"/>
    </row>
    <row r="84" spans="1:12" x14ac:dyDescent="0.25">
      <c r="A84" s="1">
        <v>77</v>
      </c>
      <c r="B84" s="15" t="s">
        <v>7</v>
      </c>
      <c r="C84" s="11" t="s">
        <v>13</v>
      </c>
      <c r="D84" s="14" t="s">
        <v>13</v>
      </c>
      <c r="E84" s="11"/>
      <c r="F84" s="11"/>
      <c r="G84" s="11" t="s">
        <v>13</v>
      </c>
      <c r="H84" s="11"/>
      <c r="I84" s="11"/>
      <c r="J84" s="18"/>
    </row>
    <row r="85" spans="1:12" ht="15" customHeight="1" x14ac:dyDescent="0.25">
      <c r="A85" s="1">
        <v>78</v>
      </c>
      <c r="B85" s="63" t="s">
        <v>33</v>
      </c>
      <c r="C85" s="64"/>
      <c r="D85" s="80"/>
      <c r="E85" s="64"/>
      <c r="F85" s="64"/>
      <c r="G85" s="64"/>
      <c r="H85" s="64"/>
      <c r="I85" s="64"/>
      <c r="J85" s="65"/>
    </row>
    <row r="86" spans="1:12" x14ac:dyDescent="0.25">
      <c r="A86" s="1">
        <v>79</v>
      </c>
      <c r="B86" s="15" t="s">
        <v>4</v>
      </c>
      <c r="C86" s="13" t="s">
        <v>13</v>
      </c>
      <c r="D86" s="14" t="s">
        <v>13</v>
      </c>
      <c r="E86" s="13" t="s">
        <v>13</v>
      </c>
      <c r="F86" s="13" t="s">
        <v>13</v>
      </c>
      <c r="G86" s="13" t="s">
        <v>13</v>
      </c>
      <c r="H86" s="13"/>
      <c r="I86" s="13"/>
      <c r="J86" s="14"/>
    </row>
    <row r="87" spans="1:12" x14ac:dyDescent="0.25">
      <c r="A87" s="1">
        <v>80</v>
      </c>
      <c r="B87" s="15" t="s">
        <v>5</v>
      </c>
      <c r="C87" s="13" t="s">
        <v>13</v>
      </c>
      <c r="D87" s="14" t="s">
        <v>13</v>
      </c>
      <c r="E87" s="13" t="s">
        <v>13</v>
      </c>
      <c r="F87" s="13" t="s">
        <v>13</v>
      </c>
      <c r="G87" s="13" t="s">
        <v>13</v>
      </c>
      <c r="H87" s="13"/>
      <c r="I87" s="13"/>
      <c r="J87" s="14"/>
    </row>
    <row r="88" spans="1:12" ht="14.25" customHeight="1" x14ac:dyDescent="0.25">
      <c r="A88" s="1">
        <v>81</v>
      </c>
      <c r="B88" s="15" t="s">
        <v>6</v>
      </c>
      <c r="C88" s="13" t="s">
        <v>13</v>
      </c>
      <c r="D88" s="14" t="s">
        <v>13</v>
      </c>
      <c r="E88" s="13" t="s">
        <v>13</v>
      </c>
      <c r="F88" s="13" t="s">
        <v>13</v>
      </c>
      <c r="G88" s="13" t="s">
        <v>13</v>
      </c>
      <c r="H88" s="13"/>
      <c r="I88" s="13"/>
      <c r="J88" s="14"/>
      <c r="K88" s="2"/>
      <c r="L88" s="2"/>
    </row>
    <row r="89" spans="1:12" x14ac:dyDescent="0.25">
      <c r="A89" s="1">
        <v>82</v>
      </c>
      <c r="B89" s="15" t="s">
        <v>7</v>
      </c>
      <c r="C89" s="13" t="s">
        <v>13</v>
      </c>
      <c r="D89" s="14" t="s">
        <v>13</v>
      </c>
      <c r="E89" s="13" t="s">
        <v>13</v>
      </c>
      <c r="F89" s="13" t="s">
        <v>13</v>
      </c>
      <c r="G89" s="13" t="s">
        <v>13</v>
      </c>
      <c r="H89" s="13"/>
      <c r="I89" s="13"/>
      <c r="J89" s="14"/>
      <c r="K89" s="2"/>
      <c r="L89" s="2"/>
    </row>
    <row r="90" spans="1:12" x14ac:dyDescent="0.25">
      <c r="A90" s="1">
        <v>83</v>
      </c>
      <c r="B90" s="63" t="s">
        <v>29</v>
      </c>
      <c r="C90" s="64"/>
      <c r="D90" s="80"/>
      <c r="E90" s="64"/>
      <c r="F90" s="64"/>
      <c r="G90" s="64"/>
      <c r="H90" s="64"/>
      <c r="I90" s="64"/>
      <c r="J90" s="65"/>
      <c r="K90" s="2"/>
      <c r="L90" s="2"/>
    </row>
    <row r="91" spans="1:12" ht="13.5" customHeight="1" x14ac:dyDescent="0.25">
      <c r="A91" s="1">
        <v>84</v>
      </c>
      <c r="B91" s="15" t="s">
        <v>4</v>
      </c>
      <c r="C91" s="13" t="s">
        <v>13</v>
      </c>
      <c r="D91" s="14" t="s">
        <v>13</v>
      </c>
      <c r="E91" s="13" t="s">
        <v>13</v>
      </c>
      <c r="F91" s="13" t="s">
        <v>13</v>
      </c>
      <c r="G91" s="13" t="s">
        <v>13</v>
      </c>
      <c r="H91" s="13"/>
      <c r="I91" s="13"/>
      <c r="J91" s="14"/>
      <c r="K91" s="2"/>
      <c r="L91" s="2"/>
    </row>
    <row r="92" spans="1:12" x14ac:dyDescent="0.25">
      <c r="A92" s="1">
        <v>85</v>
      </c>
      <c r="B92" s="15" t="s">
        <v>5</v>
      </c>
      <c r="C92" s="13" t="s">
        <v>13</v>
      </c>
      <c r="D92" s="14" t="s">
        <v>13</v>
      </c>
      <c r="E92" s="13" t="s">
        <v>13</v>
      </c>
      <c r="F92" s="13" t="s">
        <v>13</v>
      </c>
      <c r="G92" s="13" t="s">
        <v>13</v>
      </c>
      <c r="H92" s="13"/>
      <c r="I92" s="13"/>
      <c r="J92" s="14"/>
      <c r="K92" s="2"/>
      <c r="L92" s="2"/>
    </row>
    <row r="93" spans="1:12" x14ac:dyDescent="0.25">
      <c r="A93" s="1">
        <v>86</v>
      </c>
      <c r="B93" s="15" t="s">
        <v>6</v>
      </c>
      <c r="C93" s="13" t="s">
        <v>13</v>
      </c>
      <c r="D93" s="14" t="s">
        <v>13</v>
      </c>
      <c r="E93" s="13" t="s">
        <v>13</v>
      </c>
      <c r="F93" s="13" t="s">
        <v>13</v>
      </c>
      <c r="G93" s="13" t="s">
        <v>13</v>
      </c>
      <c r="H93" s="13"/>
      <c r="I93" s="13"/>
      <c r="J93" s="14"/>
      <c r="K93" s="2"/>
      <c r="L93" s="2"/>
    </row>
    <row r="94" spans="1:12" x14ac:dyDescent="0.25">
      <c r="A94" s="1">
        <v>87</v>
      </c>
      <c r="B94" s="15" t="s">
        <v>7</v>
      </c>
      <c r="C94" s="13" t="s">
        <v>13</v>
      </c>
      <c r="D94" s="14" t="s">
        <v>13</v>
      </c>
      <c r="E94" s="13" t="s">
        <v>13</v>
      </c>
      <c r="F94" s="13" t="s">
        <v>13</v>
      </c>
      <c r="G94" s="13" t="s">
        <v>13</v>
      </c>
      <c r="H94" s="13"/>
      <c r="I94" s="13"/>
      <c r="J94" s="14"/>
      <c r="K94" s="2"/>
      <c r="L94" s="2"/>
    </row>
    <row r="95" spans="1:12" ht="15.75" customHeight="1" x14ac:dyDescent="0.25">
      <c r="A95" s="1">
        <v>88</v>
      </c>
      <c r="B95" s="66" t="s">
        <v>34</v>
      </c>
      <c r="C95" s="67"/>
      <c r="D95" s="81"/>
      <c r="E95" s="67"/>
      <c r="F95" s="67"/>
      <c r="G95" s="67"/>
      <c r="H95" s="67"/>
      <c r="I95" s="67"/>
      <c r="J95" s="68"/>
      <c r="K95" s="2"/>
      <c r="L95" s="2"/>
    </row>
    <row r="96" spans="1:12" x14ac:dyDescent="0.25">
      <c r="A96" s="1">
        <v>89</v>
      </c>
      <c r="B96" s="15" t="s">
        <v>4</v>
      </c>
      <c r="C96" s="13" t="s">
        <v>13</v>
      </c>
      <c r="D96" s="14" t="s">
        <v>13</v>
      </c>
      <c r="E96" s="13" t="s">
        <v>13</v>
      </c>
      <c r="F96" s="13" t="s">
        <v>13</v>
      </c>
      <c r="G96" s="13" t="s">
        <v>13</v>
      </c>
      <c r="H96" s="13"/>
      <c r="I96" s="13"/>
      <c r="J96" s="14"/>
      <c r="K96" s="2"/>
      <c r="L96" s="2"/>
    </row>
    <row r="97" spans="1:12" x14ac:dyDescent="0.25">
      <c r="A97" s="1">
        <v>90</v>
      </c>
      <c r="B97" s="15" t="s">
        <v>5</v>
      </c>
      <c r="C97" s="13" t="s">
        <v>13</v>
      </c>
      <c r="D97" s="14" t="s">
        <v>13</v>
      </c>
      <c r="E97" s="13" t="s">
        <v>13</v>
      </c>
      <c r="F97" s="13" t="s">
        <v>13</v>
      </c>
      <c r="G97" s="13" t="s">
        <v>13</v>
      </c>
      <c r="H97" s="13"/>
      <c r="I97" s="13"/>
      <c r="J97" s="14"/>
      <c r="K97" s="2"/>
      <c r="L97" s="2"/>
    </row>
    <row r="98" spans="1:12" x14ac:dyDescent="0.25">
      <c r="A98" s="1">
        <v>91</v>
      </c>
      <c r="B98" s="15" t="s">
        <v>6</v>
      </c>
      <c r="C98" s="13" t="s">
        <v>13</v>
      </c>
      <c r="D98" s="14" t="s">
        <v>13</v>
      </c>
      <c r="E98" s="13" t="s">
        <v>13</v>
      </c>
      <c r="F98" s="13" t="s">
        <v>13</v>
      </c>
      <c r="G98" s="13" t="s">
        <v>13</v>
      </c>
      <c r="H98" s="13"/>
      <c r="I98" s="13"/>
      <c r="J98" s="14"/>
      <c r="K98" s="2"/>
      <c r="L98" s="2"/>
    </row>
    <row r="99" spans="1:12" x14ac:dyDescent="0.25">
      <c r="A99" s="1">
        <v>92</v>
      </c>
      <c r="B99" s="15" t="s">
        <v>7</v>
      </c>
      <c r="C99" s="13" t="s">
        <v>13</v>
      </c>
      <c r="D99" s="14" t="s">
        <v>13</v>
      </c>
      <c r="E99" s="13" t="s">
        <v>13</v>
      </c>
      <c r="F99" s="13" t="s">
        <v>13</v>
      </c>
      <c r="G99" s="13" t="s">
        <v>13</v>
      </c>
      <c r="H99" s="13"/>
      <c r="I99" s="13"/>
      <c r="J99" s="14"/>
      <c r="K99" s="2"/>
      <c r="L99" s="2"/>
    </row>
    <row r="100" spans="1:12" ht="15.75" customHeight="1" x14ac:dyDescent="0.25">
      <c r="A100" s="1">
        <v>93</v>
      </c>
      <c r="B100" s="66" t="s">
        <v>36</v>
      </c>
      <c r="C100" s="69"/>
      <c r="D100" s="86"/>
      <c r="E100" s="69"/>
      <c r="F100" s="69"/>
      <c r="G100" s="69"/>
      <c r="H100" s="69"/>
      <c r="I100" s="69"/>
      <c r="J100" s="70"/>
      <c r="K100" s="2"/>
      <c r="L100" s="2"/>
    </row>
    <row r="101" spans="1:12" ht="29.25" x14ac:dyDescent="0.25">
      <c r="A101" s="8">
        <v>94</v>
      </c>
      <c r="B101" s="19" t="s">
        <v>30</v>
      </c>
      <c r="C101" s="13">
        <f t="shared" ref="C101:C103" si="26">D101+E101+F101+G101+H101+I101</f>
        <v>13826488</v>
      </c>
      <c r="D101" s="14">
        <f>D103+D104</f>
        <v>2176488</v>
      </c>
      <c r="E101" s="13">
        <f t="shared" ref="E101:I101" si="27">E103+E104</f>
        <v>2330000</v>
      </c>
      <c r="F101" s="13">
        <f t="shared" si="27"/>
        <v>2330000</v>
      </c>
      <c r="G101" s="13">
        <f t="shared" si="27"/>
        <v>2330000</v>
      </c>
      <c r="H101" s="13">
        <f t="shared" si="27"/>
        <v>2330000</v>
      </c>
      <c r="I101" s="13">
        <f t="shared" si="27"/>
        <v>2330000</v>
      </c>
      <c r="J101" s="18"/>
      <c r="K101" s="2"/>
      <c r="L101" s="2"/>
    </row>
    <row r="102" spans="1:12" x14ac:dyDescent="0.25">
      <c r="A102" s="1">
        <v>95</v>
      </c>
      <c r="B102" s="15" t="s">
        <v>4</v>
      </c>
      <c r="C102" s="11">
        <f t="shared" si="26"/>
        <v>0</v>
      </c>
      <c r="D102" s="14"/>
      <c r="E102" s="11"/>
      <c r="F102" s="11"/>
      <c r="G102" s="11"/>
      <c r="H102" s="11"/>
      <c r="I102" s="11"/>
      <c r="J102" s="18"/>
      <c r="K102" s="2"/>
      <c r="L102" s="2"/>
    </row>
    <row r="103" spans="1:12" x14ac:dyDescent="0.25">
      <c r="A103" s="1">
        <v>96</v>
      </c>
      <c r="B103" s="15" t="s">
        <v>5</v>
      </c>
      <c r="C103" s="11">
        <f t="shared" si="26"/>
        <v>0</v>
      </c>
      <c r="D103" s="14">
        <v>0</v>
      </c>
      <c r="E103" s="11">
        <v>0</v>
      </c>
      <c r="F103" s="11">
        <f>F108+F113+F119</f>
        <v>0</v>
      </c>
      <c r="G103" s="11">
        <f>G108+G113+G119</f>
        <v>0</v>
      </c>
      <c r="H103" s="11">
        <v>0</v>
      </c>
      <c r="I103" s="11">
        <v>0</v>
      </c>
      <c r="J103" s="18"/>
      <c r="K103" s="2"/>
      <c r="L103" s="2"/>
    </row>
    <row r="104" spans="1:12" x14ac:dyDescent="0.25">
      <c r="A104" s="1">
        <v>97</v>
      </c>
      <c r="B104" s="15" t="s">
        <v>6</v>
      </c>
      <c r="C104" s="11">
        <f>D104+E104+F104+G104+H104+I104</f>
        <v>13826488</v>
      </c>
      <c r="D104" s="14">
        <f>D109+D114+D120</f>
        <v>2176488</v>
      </c>
      <c r="E104" s="11">
        <f t="shared" ref="E104:I104" si="28">E109+E114+E120</f>
        <v>2330000</v>
      </c>
      <c r="F104" s="11">
        <f t="shared" si="28"/>
        <v>2330000</v>
      </c>
      <c r="G104" s="11">
        <f t="shared" si="28"/>
        <v>2330000</v>
      </c>
      <c r="H104" s="11">
        <f t="shared" si="28"/>
        <v>2330000</v>
      </c>
      <c r="I104" s="11">
        <f t="shared" si="28"/>
        <v>2330000</v>
      </c>
      <c r="J104" s="18"/>
      <c r="K104" s="2"/>
      <c r="L104" s="2"/>
    </row>
    <row r="105" spans="1:12" x14ac:dyDescent="0.25">
      <c r="A105" s="1">
        <v>98</v>
      </c>
      <c r="B105" s="15" t="s">
        <v>7</v>
      </c>
      <c r="C105" s="11" t="s">
        <v>13</v>
      </c>
      <c r="D105" s="14" t="s">
        <v>13</v>
      </c>
      <c r="E105" s="11"/>
      <c r="F105" s="11"/>
      <c r="G105" s="11" t="s">
        <v>13</v>
      </c>
      <c r="H105" s="11"/>
      <c r="I105" s="11"/>
      <c r="J105" s="18"/>
      <c r="K105" s="2"/>
      <c r="L105" s="2"/>
    </row>
    <row r="106" spans="1:12" ht="85.5" x14ac:dyDescent="0.25">
      <c r="A106" s="1">
        <v>99</v>
      </c>
      <c r="B106" s="22" t="s">
        <v>54</v>
      </c>
      <c r="C106" s="115">
        <f>D106+E106+F106+G106+H106+I106</f>
        <v>780000</v>
      </c>
      <c r="D106" s="87">
        <f>D108+D109</f>
        <v>130000</v>
      </c>
      <c r="E106" s="119">
        <f t="shared" ref="E106:I106" si="29">E108+E109</f>
        <v>130000</v>
      </c>
      <c r="F106" s="119">
        <f t="shared" si="29"/>
        <v>130000</v>
      </c>
      <c r="G106" s="119">
        <f t="shared" si="29"/>
        <v>130000</v>
      </c>
      <c r="H106" s="119">
        <f t="shared" si="29"/>
        <v>130000</v>
      </c>
      <c r="I106" s="119">
        <f t="shared" si="29"/>
        <v>130000</v>
      </c>
      <c r="J106" s="92" t="s">
        <v>24</v>
      </c>
      <c r="K106" s="2"/>
      <c r="L106" s="2"/>
    </row>
    <row r="107" spans="1:12" x14ac:dyDescent="0.25">
      <c r="A107" s="9">
        <v>100</v>
      </c>
      <c r="B107" s="24" t="s">
        <v>4</v>
      </c>
      <c r="C107" s="35" t="s">
        <v>13</v>
      </c>
      <c r="D107" s="88" t="s">
        <v>13</v>
      </c>
      <c r="E107" s="35" t="s">
        <v>13</v>
      </c>
      <c r="F107" s="35" t="s">
        <v>13</v>
      </c>
      <c r="G107" s="35" t="s">
        <v>13</v>
      </c>
      <c r="H107" s="35" t="s">
        <v>13</v>
      </c>
      <c r="I107" s="35" t="s">
        <v>13</v>
      </c>
      <c r="J107" s="25"/>
      <c r="K107" s="2"/>
      <c r="L107" s="2"/>
    </row>
    <row r="108" spans="1:12" x14ac:dyDescent="0.25">
      <c r="A108" s="9">
        <v>101</v>
      </c>
      <c r="B108" s="24" t="s">
        <v>14</v>
      </c>
      <c r="C108" s="35">
        <f>D108+E108+F108+G108</f>
        <v>0</v>
      </c>
      <c r="D108" s="88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25"/>
      <c r="K108" s="2"/>
      <c r="L108" s="2"/>
    </row>
    <row r="109" spans="1:12" x14ac:dyDescent="0.25">
      <c r="A109" s="7">
        <v>102</v>
      </c>
      <c r="B109" s="24" t="s">
        <v>20</v>
      </c>
      <c r="C109" s="35">
        <f>D109+E109+F109+G109+H109+I109</f>
        <v>780000</v>
      </c>
      <c r="D109" s="87">
        <v>130000</v>
      </c>
      <c r="E109" s="35">
        <v>130000</v>
      </c>
      <c r="F109" s="35">
        <v>130000</v>
      </c>
      <c r="G109" s="35">
        <v>130000</v>
      </c>
      <c r="H109" s="35">
        <v>130000</v>
      </c>
      <c r="I109" s="35">
        <v>130000</v>
      </c>
      <c r="J109" s="23"/>
      <c r="K109" s="2"/>
      <c r="L109" s="2"/>
    </row>
    <row r="110" spans="1:12" x14ac:dyDescent="0.25">
      <c r="A110" s="6">
        <v>103</v>
      </c>
      <c r="B110" s="24" t="s">
        <v>12</v>
      </c>
      <c r="C110" s="35" t="s">
        <v>13</v>
      </c>
      <c r="D110" s="88" t="s">
        <v>13</v>
      </c>
      <c r="E110" s="35"/>
      <c r="F110" s="35"/>
      <c r="G110" s="35" t="s">
        <v>13</v>
      </c>
      <c r="H110" s="35"/>
      <c r="I110" s="43"/>
      <c r="J110" s="25"/>
      <c r="K110" s="2"/>
      <c r="L110" s="2"/>
    </row>
    <row r="111" spans="1:12" ht="102.75" customHeight="1" x14ac:dyDescent="0.25">
      <c r="A111" s="1">
        <v>104</v>
      </c>
      <c r="B111" s="50" t="s">
        <v>52</v>
      </c>
      <c r="C111" s="115">
        <f>D111+E111+F111+G111+H111+I111</f>
        <v>1200000</v>
      </c>
      <c r="D111" s="88">
        <v>200000</v>
      </c>
      <c r="E111" s="115">
        <v>200000</v>
      </c>
      <c r="F111" s="115">
        <v>200000</v>
      </c>
      <c r="G111" s="115">
        <v>200000</v>
      </c>
      <c r="H111" s="115">
        <v>200000</v>
      </c>
      <c r="I111" s="115">
        <v>200000</v>
      </c>
      <c r="J111" s="92" t="s">
        <v>24</v>
      </c>
      <c r="K111" s="2"/>
      <c r="L111" s="2"/>
    </row>
    <row r="112" spans="1:12" ht="15.75" customHeight="1" x14ac:dyDescent="0.25">
      <c r="A112" s="9">
        <v>105</v>
      </c>
      <c r="B112" s="24" t="s">
        <v>4</v>
      </c>
      <c r="C112" s="35" t="s">
        <v>13</v>
      </c>
      <c r="D112" s="88" t="s">
        <v>13</v>
      </c>
      <c r="E112" s="35" t="s">
        <v>13</v>
      </c>
      <c r="F112" s="35" t="s">
        <v>13</v>
      </c>
      <c r="G112" s="35" t="s">
        <v>13</v>
      </c>
      <c r="H112" s="35"/>
      <c r="I112" s="35"/>
      <c r="J112" s="25"/>
      <c r="K112" s="2"/>
      <c r="L112" s="2"/>
    </row>
    <row r="113" spans="1:12" x14ac:dyDescent="0.25">
      <c r="A113" s="9">
        <v>106</v>
      </c>
      <c r="B113" s="24" t="s">
        <v>14</v>
      </c>
      <c r="C113" s="35">
        <f>D113+E113+F113+G113+H113+I113</f>
        <v>0</v>
      </c>
      <c r="D113" s="88">
        <f>0</f>
        <v>0</v>
      </c>
      <c r="E113" s="35">
        <f>0</f>
        <v>0</v>
      </c>
      <c r="F113" s="35">
        <f>0</f>
        <v>0</v>
      </c>
      <c r="G113" s="35">
        <f>0</f>
        <v>0</v>
      </c>
      <c r="H113" s="35">
        <f>0</f>
        <v>0</v>
      </c>
      <c r="I113" s="35">
        <f>0</f>
        <v>0</v>
      </c>
      <c r="J113" s="25"/>
      <c r="K113" s="2"/>
      <c r="L113" s="2"/>
    </row>
    <row r="114" spans="1:12" x14ac:dyDescent="0.25">
      <c r="A114" s="7">
        <v>107</v>
      </c>
      <c r="B114" s="24" t="s">
        <v>20</v>
      </c>
      <c r="C114" s="35">
        <f>D114+E114+F114+G114+H114+I114</f>
        <v>1200000</v>
      </c>
      <c r="D114" s="89">
        <v>200000</v>
      </c>
      <c r="E114" s="43">
        <v>200000</v>
      </c>
      <c r="F114" s="43">
        <v>200000</v>
      </c>
      <c r="G114" s="43">
        <v>200000</v>
      </c>
      <c r="H114" s="43">
        <v>200000</v>
      </c>
      <c r="I114" s="43">
        <v>200000</v>
      </c>
      <c r="J114" s="23"/>
      <c r="K114" s="2"/>
      <c r="L114" s="2"/>
    </row>
    <row r="115" spans="1:12" x14ac:dyDescent="0.25">
      <c r="A115" s="6">
        <v>108</v>
      </c>
      <c r="B115" s="24" t="s">
        <v>12</v>
      </c>
      <c r="C115" s="35" t="s">
        <v>13</v>
      </c>
      <c r="D115" s="88" t="s">
        <v>13</v>
      </c>
      <c r="E115" s="35"/>
      <c r="F115" s="35"/>
      <c r="G115" s="35" t="s">
        <v>13</v>
      </c>
      <c r="H115" s="35"/>
      <c r="I115" s="35"/>
      <c r="J115" s="25"/>
      <c r="K115" s="2"/>
      <c r="L115" s="2"/>
    </row>
    <row r="116" spans="1:12" ht="15" customHeight="1" x14ac:dyDescent="0.25">
      <c r="A116" s="102">
        <v>109</v>
      </c>
      <c r="B116" s="71" t="s">
        <v>44</v>
      </c>
      <c r="C116" s="72">
        <f>D116+E116+F116+G116+H116+I116</f>
        <v>11846488</v>
      </c>
      <c r="D116" s="90">
        <f>D119+D120</f>
        <v>1846488</v>
      </c>
      <c r="E116" s="72">
        <f t="shared" ref="E116:I116" si="30">E119+E120</f>
        <v>2000000</v>
      </c>
      <c r="F116" s="72">
        <f t="shared" si="30"/>
        <v>2000000</v>
      </c>
      <c r="G116" s="72">
        <f t="shared" si="30"/>
        <v>2000000</v>
      </c>
      <c r="H116" s="72">
        <f t="shared" si="30"/>
        <v>2000000</v>
      </c>
      <c r="I116" s="72">
        <f t="shared" si="30"/>
        <v>2000000</v>
      </c>
      <c r="J116" s="26" t="s">
        <v>39</v>
      </c>
      <c r="K116" s="2"/>
      <c r="L116" s="2"/>
    </row>
    <row r="117" spans="1:12" x14ac:dyDescent="0.25">
      <c r="A117" s="103"/>
      <c r="B117" s="73"/>
      <c r="C117" s="74"/>
      <c r="D117" s="91"/>
      <c r="E117" s="74"/>
      <c r="F117" s="74"/>
      <c r="G117" s="74"/>
      <c r="H117" s="74"/>
      <c r="I117" s="74"/>
      <c r="J117" s="75"/>
      <c r="K117" s="2"/>
      <c r="L117" s="2"/>
    </row>
    <row r="118" spans="1:12" ht="28.5" customHeight="1" x14ac:dyDescent="0.25">
      <c r="A118" s="1">
        <v>110</v>
      </c>
      <c r="B118" s="24" t="s">
        <v>4</v>
      </c>
      <c r="C118" s="25" t="s">
        <v>13</v>
      </c>
      <c r="D118" s="92" t="s">
        <v>13</v>
      </c>
      <c r="E118" s="25" t="s">
        <v>13</v>
      </c>
      <c r="F118" s="25" t="s">
        <v>13</v>
      </c>
      <c r="G118" s="25" t="s">
        <v>13</v>
      </c>
      <c r="H118" s="25"/>
      <c r="I118" s="25"/>
      <c r="J118" s="25"/>
      <c r="K118" s="2"/>
      <c r="L118" s="2"/>
    </row>
    <row r="119" spans="1:12" x14ac:dyDescent="0.25">
      <c r="A119" s="1">
        <v>111</v>
      </c>
      <c r="B119" s="24" t="s">
        <v>14</v>
      </c>
      <c r="C119" s="25">
        <f>D119</f>
        <v>0</v>
      </c>
      <c r="D119" s="92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/>
      <c r="K119" s="2"/>
      <c r="L119" s="2"/>
    </row>
    <row r="120" spans="1:12" x14ac:dyDescent="0.25">
      <c r="A120" s="1">
        <v>112</v>
      </c>
      <c r="B120" s="24" t="s">
        <v>20</v>
      </c>
      <c r="C120" s="25">
        <f>D120+E120+F120+G120+H120+I120</f>
        <v>11846488</v>
      </c>
      <c r="D120" s="93">
        <f>1846488</f>
        <v>1846488</v>
      </c>
      <c r="E120" s="42">
        <f>2000000</f>
        <v>2000000</v>
      </c>
      <c r="F120" s="42">
        <f t="shared" ref="F120:I120" si="31">2000000</f>
        <v>2000000</v>
      </c>
      <c r="G120" s="42">
        <f t="shared" si="31"/>
        <v>2000000</v>
      </c>
      <c r="H120" s="42">
        <f t="shared" si="31"/>
        <v>2000000</v>
      </c>
      <c r="I120" s="42">
        <f t="shared" si="31"/>
        <v>2000000</v>
      </c>
      <c r="J120" s="23"/>
      <c r="K120" s="2"/>
      <c r="L120" s="2"/>
    </row>
    <row r="121" spans="1:12" x14ac:dyDescent="0.25">
      <c r="A121" s="1">
        <v>113</v>
      </c>
      <c r="B121" s="24" t="s">
        <v>12</v>
      </c>
      <c r="C121" s="25" t="s">
        <v>13</v>
      </c>
      <c r="D121" s="92"/>
      <c r="E121" s="25"/>
      <c r="F121" s="25"/>
      <c r="G121" s="25"/>
      <c r="H121" s="25"/>
      <c r="I121" s="25"/>
      <c r="J121" s="25"/>
      <c r="K121" s="2"/>
      <c r="L121" s="2"/>
    </row>
    <row r="122" spans="1:12" ht="25.5" customHeight="1" x14ac:dyDescent="0.25">
      <c r="A122" s="1">
        <v>114</v>
      </c>
      <c r="B122" s="108" t="s">
        <v>15</v>
      </c>
      <c r="C122" s="109"/>
      <c r="D122" s="109"/>
      <c r="E122" s="109"/>
      <c r="F122" s="109"/>
      <c r="G122" s="109"/>
      <c r="H122" s="109"/>
      <c r="I122" s="109"/>
      <c r="J122" s="110"/>
      <c r="K122" s="2"/>
      <c r="L122" s="2"/>
    </row>
    <row r="123" spans="1:12" ht="49.5" customHeight="1" x14ac:dyDescent="0.25">
      <c r="A123" s="1">
        <v>115</v>
      </c>
      <c r="B123" s="26" t="s">
        <v>9</v>
      </c>
      <c r="C123" s="13">
        <f>D123+E123+I123+G123+F123+H123</f>
        <v>3802000</v>
      </c>
      <c r="D123" s="14">
        <f>D125+D126</f>
        <v>667000</v>
      </c>
      <c r="E123" s="13">
        <f t="shared" ref="E123:I123" si="32">E125+E126</f>
        <v>627000</v>
      </c>
      <c r="F123" s="13">
        <f t="shared" si="32"/>
        <v>627000</v>
      </c>
      <c r="G123" s="13">
        <f t="shared" si="32"/>
        <v>627000</v>
      </c>
      <c r="H123" s="13">
        <f t="shared" si="32"/>
        <v>627000</v>
      </c>
      <c r="I123" s="13">
        <f t="shared" si="32"/>
        <v>627000</v>
      </c>
      <c r="J123" s="14" t="s">
        <v>25</v>
      </c>
      <c r="K123" s="2"/>
      <c r="L123" s="2"/>
    </row>
    <row r="124" spans="1:12" x14ac:dyDescent="0.25">
      <c r="A124" s="1">
        <v>116</v>
      </c>
      <c r="B124" s="24" t="s">
        <v>4</v>
      </c>
      <c r="C124" s="11">
        <f t="shared" ref="C124:C126" si="33">D124+E124+I124+G124+F124+H124</f>
        <v>0</v>
      </c>
      <c r="D124" s="92"/>
      <c r="E124" s="27"/>
      <c r="F124" s="27"/>
      <c r="G124" s="27"/>
      <c r="H124" s="27"/>
      <c r="I124" s="27"/>
      <c r="J124" s="28"/>
      <c r="K124" s="2"/>
      <c r="L124" s="2"/>
    </row>
    <row r="125" spans="1:12" x14ac:dyDescent="0.25">
      <c r="A125" s="1">
        <v>117</v>
      </c>
      <c r="B125" s="24" t="s">
        <v>10</v>
      </c>
      <c r="C125" s="11">
        <f t="shared" si="33"/>
        <v>40000</v>
      </c>
      <c r="D125" s="14">
        <f>D146</f>
        <v>40000</v>
      </c>
      <c r="E125" s="11">
        <f t="shared" ref="E125:I126" si="34">E146</f>
        <v>0</v>
      </c>
      <c r="F125" s="11">
        <f t="shared" si="34"/>
        <v>0</v>
      </c>
      <c r="G125" s="11">
        <f t="shared" si="34"/>
        <v>0</v>
      </c>
      <c r="H125" s="11">
        <f t="shared" si="34"/>
        <v>0</v>
      </c>
      <c r="I125" s="11">
        <f t="shared" si="34"/>
        <v>0</v>
      </c>
      <c r="J125" s="18"/>
      <c r="K125" s="2"/>
      <c r="L125" s="2"/>
    </row>
    <row r="126" spans="1:12" x14ac:dyDescent="0.25">
      <c r="A126" s="1">
        <v>118</v>
      </c>
      <c r="B126" s="24" t="s">
        <v>11</v>
      </c>
      <c r="C126" s="11">
        <f t="shared" si="33"/>
        <v>3762000</v>
      </c>
      <c r="D126" s="14">
        <f>D147</f>
        <v>627000</v>
      </c>
      <c r="E126" s="11">
        <f t="shared" si="34"/>
        <v>627000</v>
      </c>
      <c r="F126" s="11">
        <f t="shared" si="34"/>
        <v>627000</v>
      </c>
      <c r="G126" s="11">
        <f t="shared" si="34"/>
        <v>627000</v>
      </c>
      <c r="H126" s="11">
        <f t="shared" si="34"/>
        <v>627000</v>
      </c>
      <c r="I126" s="11">
        <f t="shared" si="34"/>
        <v>627000</v>
      </c>
      <c r="J126" s="18"/>
      <c r="K126" s="2"/>
      <c r="L126" s="2"/>
    </row>
    <row r="127" spans="1:12" x14ac:dyDescent="0.25">
      <c r="A127" s="1">
        <v>119</v>
      </c>
      <c r="B127" s="24" t="s">
        <v>12</v>
      </c>
      <c r="C127" s="11"/>
      <c r="D127" s="14" t="s">
        <v>13</v>
      </c>
      <c r="E127" s="11" t="s">
        <v>13</v>
      </c>
      <c r="F127" s="11" t="s">
        <v>13</v>
      </c>
      <c r="G127" s="11" t="s">
        <v>13</v>
      </c>
      <c r="H127" s="11"/>
      <c r="I127" s="11"/>
      <c r="J127" s="18"/>
      <c r="K127" s="2"/>
      <c r="L127" s="2"/>
    </row>
    <row r="128" spans="1:12" ht="15.75" customHeight="1" x14ac:dyDescent="0.25">
      <c r="A128" s="1">
        <v>120</v>
      </c>
      <c r="B128" s="63" t="s">
        <v>33</v>
      </c>
      <c r="C128" s="64"/>
      <c r="D128" s="80"/>
      <c r="E128" s="64"/>
      <c r="F128" s="64"/>
      <c r="G128" s="64"/>
      <c r="H128" s="64"/>
      <c r="I128" s="64"/>
      <c r="J128" s="65"/>
      <c r="K128" s="2"/>
      <c r="L128" s="2"/>
    </row>
    <row r="129" spans="1:12" x14ac:dyDescent="0.25">
      <c r="A129" s="1">
        <v>121</v>
      </c>
      <c r="B129" s="15" t="s">
        <v>4</v>
      </c>
      <c r="C129" s="13" t="s">
        <v>13</v>
      </c>
      <c r="D129" s="14" t="s">
        <v>13</v>
      </c>
      <c r="E129" s="13" t="s">
        <v>13</v>
      </c>
      <c r="F129" s="13" t="s">
        <v>13</v>
      </c>
      <c r="G129" s="13" t="s">
        <v>13</v>
      </c>
      <c r="H129" s="13"/>
      <c r="I129" s="13"/>
      <c r="J129" s="14"/>
      <c r="K129" s="2"/>
      <c r="L129" s="2"/>
    </row>
    <row r="130" spans="1:12" x14ac:dyDescent="0.25">
      <c r="A130" s="1">
        <v>122</v>
      </c>
      <c r="B130" s="15" t="s">
        <v>5</v>
      </c>
      <c r="C130" s="13" t="s">
        <v>13</v>
      </c>
      <c r="D130" s="14" t="s">
        <v>13</v>
      </c>
      <c r="E130" s="13" t="s">
        <v>13</v>
      </c>
      <c r="F130" s="13" t="s">
        <v>13</v>
      </c>
      <c r="G130" s="13" t="s">
        <v>13</v>
      </c>
      <c r="H130" s="13"/>
      <c r="I130" s="13"/>
      <c r="J130" s="14"/>
      <c r="K130" s="2"/>
      <c r="L130" s="2"/>
    </row>
    <row r="131" spans="1:12" x14ac:dyDescent="0.25">
      <c r="A131" s="1">
        <v>123</v>
      </c>
      <c r="B131" s="15" t="s">
        <v>6</v>
      </c>
      <c r="C131" s="13" t="s">
        <v>13</v>
      </c>
      <c r="D131" s="14" t="s">
        <v>13</v>
      </c>
      <c r="E131" s="13" t="s">
        <v>13</v>
      </c>
      <c r="F131" s="13" t="s">
        <v>13</v>
      </c>
      <c r="G131" s="13" t="s">
        <v>13</v>
      </c>
      <c r="H131" s="13"/>
      <c r="I131" s="13"/>
      <c r="J131" s="14"/>
      <c r="K131" s="2"/>
      <c r="L131" s="2"/>
    </row>
    <row r="132" spans="1:12" x14ac:dyDescent="0.25">
      <c r="A132" s="1">
        <v>124</v>
      </c>
      <c r="B132" s="15" t="s">
        <v>7</v>
      </c>
      <c r="C132" s="13" t="s">
        <v>13</v>
      </c>
      <c r="D132" s="14" t="s">
        <v>13</v>
      </c>
      <c r="E132" s="13" t="s">
        <v>13</v>
      </c>
      <c r="F132" s="13" t="s">
        <v>13</v>
      </c>
      <c r="G132" s="13" t="s">
        <v>13</v>
      </c>
      <c r="H132" s="13"/>
      <c r="I132" s="13"/>
      <c r="J132" s="14"/>
      <c r="K132" s="2"/>
      <c r="L132" s="2"/>
    </row>
    <row r="133" spans="1:12" x14ac:dyDescent="0.25">
      <c r="A133" s="1">
        <v>125</v>
      </c>
      <c r="B133" s="63" t="s">
        <v>29</v>
      </c>
      <c r="C133" s="64"/>
      <c r="D133" s="80"/>
      <c r="E133" s="64"/>
      <c r="F133" s="64"/>
      <c r="G133" s="64"/>
      <c r="H133" s="64"/>
      <c r="I133" s="64"/>
      <c r="J133" s="65"/>
      <c r="K133" s="2"/>
      <c r="L133" s="2"/>
    </row>
    <row r="134" spans="1:12" x14ac:dyDescent="0.25">
      <c r="A134" s="1">
        <v>126</v>
      </c>
      <c r="B134" s="15" t="s">
        <v>4</v>
      </c>
      <c r="C134" s="13" t="s">
        <v>13</v>
      </c>
      <c r="D134" s="14" t="s">
        <v>13</v>
      </c>
      <c r="E134" s="13" t="s">
        <v>13</v>
      </c>
      <c r="F134" s="13" t="s">
        <v>13</v>
      </c>
      <c r="G134" s="13" t="s">
        <v>13</v>
      </c>
      <c r="H134" s="13"/>
      <c r="I134" s="13"/>
      <c r="J134" s="14"/>
      <c r="K134" s="2"/>
      <c r="L134" s="2"/>
    </row>
    <row r="135" spans="1:12" x14ac:dyDescent="0.25">
      <c r="A135" s="1">
        <v>127</v>
      </c>
      <c r="B135" s="15" t="s">
        <v>5</v>
      </c>
      <c r="C135" s="13" t="s">
        <v>13</v>
      </c>
      <c r="D135" s="14" t="s">
        <v>13</v>
      </c>
      <c r="E135" s="13" t="s">
        <v>13</v>
      </c>
      <c r="F135" s="13" t="s">
        <v>13</v>
      </c>
      <c r="G135" s="13" t="s">
        <v>13</v>
      </c>
      <c r="H135" s="13"/>
      <c r="I135" s="13"/>
      <c r="J135" s="14"/>
      <c r="K135" s="2"/>
      <c r="L135" s="2"/>
    </row>
    <row r="136" spans="1:12" x14ac:dyDescent="0.25">
      <c r="A136" s="1">
        <v>128</v>
      </c>
      <c r="B136" s="15" t="s">
        <v>6</v>
      </c>
      <c r="C136" s="13" t="s">
        <v>13</v>
      </c>
      <c r="D136" s="14" t="s">
        <v>13</v>
      </c>
      <c r="E136" s="13" t="s">
        <v>13</v>
      </c>
      <c r="F136" s="13" t="s">
        <v>13</v>
      </c>
      <c r="G136" s="13" t="s">
        <v>13</v>
      </c>
      <c r="H136" s="13"/>
      <c r="I136" s="13"/>
      <c r="J136" s="14"/>
      <c r="K136" s="2"/>
      <c r="L136" s="2"/>
    </row>
    <row r="137" spans="1:12" x14ac:dyDescent="0.25">
      <c r="A137" s="1">
        <v>129</v>
      </c>
      <c r="B137" s="15" t="s">
        <v>7</v>
      </c>
      <c r="C137" s="13" t="s">
        <v>13</v>
      </c>
      <c r="D137" s="14" t="s">
        <v>13</v>
      </c>
      <c r="E137" s="13" t="s">
        <v>13</v>
      </c>
      <c r="F137" s="13" t="s">
        <v>13</v>
      </c>
      <c r="G137" s="13" t="s">
        <v>13</v>
      </c>
      <c r="H137" s="13"/>
      <c r="I137" s="13"/>
      <c r="J137" s="14"/>
      <c r="K137" s="2"/>
      <c r="L137" s="2"/>
    </row>
    <row r="138" spans="1:12" ht="15.75" customHeight="1" x14ac:dyDescent="0.25">
      <c r="A138" s="1">
        <v>130</v>
      </c>
      <c r="B138" s="66" t="s">
        <v>34</v>
      </c>
      <c r="C138" s="67"/>
      <c r="D138" s="81"/>
      <c r="E138" s="67"/>
      <c r="F138" s="67"/>
      <c r="G138" s="67"/>
      <c r="H138" s="67"/>
      <c r="I138" s="67"/>
      <c r="J138" s="68"/>
      <c r="K138" s="2"/>
      <c r="L138" s="2"/>
    </row>
    <row r="139" spans="1:12" x14ac:dyDescent="0.25">
      <c r="A139" s="1">
        <v>131</v>
      </c>
      <c r="B139" s="15" t="s">
        <v>4</v>
      </c>
      <c r="C139" s="13" t="s">
        <v>13</v>
      </c>
      <c r="D139" s="14" t="s">
        <v>13</v>
      </c>
      <c r="E139" s="13" t="s">
        <v>13</v>
      </c>
      <c r="F139" s="13" t="s">
        <v>13</v>
      </c>
      <c r="G139" s="13" t="s">
        <v>13</v>
      </c>
      <c r="H139" s="13"/>
      <c r="I139" s="13"/>
      <c r="J139" s="14"/>
      <c r="K139" s="2"/>
      <c r="L139" s="2"/>
    </row>
    <row r="140" spans="1:12" x14ac:dyDescent="0.25">
      <c r="A140" s="1">
        <v>132</v>
      </c>
      <c r="B140" s="15" t="s">
        <v>5</v>
      </c>
      <c r="C140" s="13" t="s">
        <v>13</v>
      </c>
      <c r="D140" s="14" t="s">
        <v>13</v>
      </c>
      <c r="E140" s="13" t="s">
        <v>13</v>
      </c>
      <c r="F140" s="13" t="s">
        <v>13</v>
      </c>
      <c r="G140" s="13" t="s">
        <v>13</v>
      </c>
      <c r="H140" s="13"/>
      <c r="I140" s="13"/>
      <c r="J140" s="14"/>
      <c r="K140" s="2"/>
      <c r="L140" s="2"/>
    </row>
    <row r="141" spans="1:12" x14ac:dyDescent="0.25">
      <c r="A141" s="1">
        <v>133</v>
      </c>
      <c r="B141" s="15" t="s">
        <v>6</v>
      </c>
      <c r="C141" s="13" t="s">
        <v>13</v>
      </c>
      <c r="D141" s="14" t="s">
        <v>13</v>
      </c>
      <c r="E141" s="13" t="s">
        <v>13</v>
      </c>
      <c r="F141" s="13" t="s">
        <v>13</v>
      </c>
      <c r="G141" s="13" t="s">
        <v>13</v>
      </c>
      <c r="H141" s="13"/>
      <c r="I141" s="13"/>
      <c r="J141" s="14"/>
      <c r="K141" s="2"/>
      <c r="L141" s="2"/>
    </row>
    <row r="142" spans="1:12" x14ac:dyDescent="0.25">
      <c r="A142" s="1">
        <v>134</v>
      </c>
      <c r="B142" s="15" t="s">
        <v>7</v>
      </c>
      <c r="C142" s="13" t="s">
        <v>13</v>
      </c>
      <c r="D142" s="14" t="s">
        <v>13</v>
      </c>
      <c r="E142" s="13" t="s">
        <v>13</v>
      </c>
      <c r="F142" s="13" t="s">
        <v>13</v>
      </c>
      <c r="G142" s="13" t="s">
        <v>13</v>
      </c>
      <c r="H142" s="13"/>
      <c r="I142" s="13"/>
      <c r="J142" s="14"/>
      <c r="K142" s="2"/>
      <c r="L142" s="2"/>
    </row>
    <row r="143" spans="1:12" ht="13.5" customHeight="1" x14ac:dyDescent="0.25">
      <c r="A143" s="1">
        <f>A142+1</f>
        <v>135</v>
      </c>
      <c r="B143" s="66" t="s">
        <v>36</v>
      </c>
      <c r="C143" s="67"/>
      <c r="D143" s="81"/>
      <c r="E143" s="67"/>
      <c r="F143" s="67"/>
      <c r="G143" s="67"/>
      <c r="H143" s="67"/>
      <c r="I143" s="67"/>
      <c r="J143" s="68"/>
      <c r="K143" s="2"/>
      <c r="L143" s="2"/>
    </row>
    <row r="144" spans="1:12" ht="26.25" customHeight="1" x14ac:dyDescent="0.25">
      <c r="A144" s="5">
        <v>136</v>
      </c>
      <c r="B144" s="19" t="s">
        <v>30</v>
      </c>
      <c r="C144" s="13">
        <f t="shared" ref="C144:C147" si="35">D144+E144+F144+G144+H144+I144</f>
        <v>3802000</v>
      </c>
      <c r="D144" s="14">
        <f>D146+D147</f>
        <v>667000</v>
      </c>
      <c r="E144" s="13">
        <f t="shared" ref="E144:I144" si="36">E146+E147</f>
        <v>627000</v>
      </c>
      <c r="F144" s="13">
        <f t="shared" si="36"/>
        <v>627000</v>
      </c>
      <c r="G144" s="13">
        <f t="shared" si="36"/>
        <v>627000</v>
      </c>
      <c r="H144" s="13">
        <f t="shared" si="36"/>
        <v>627000</v>
      </c>
      <c r="I144" s="13">
        <f t="shared" si="36"/>
        <v>627000</v>
      </c>
      <c r="J144" s="18"/>
      <c r="K144" s="2"/>
      <c r="L144" s="2"/>
    </row>
    <row r="145" spans="1:12" x14ac:dyDescent="0.25">
      <c r="A145" s="1">
        <v>137</v>
      </c>
      <c r="B145" s="15" t="s">
        <v>4</v>
      </c>
      <c r="C145" s="11">
        <f t="shared" si="35"/>
        <v>0</v>
      </c>
      <c r="D145" s="14"/>
      <c r="E145" s="11"/>
      <c r="F145" s="11"/>
      <c r="G145" s="11"/>
      <c r="H145" s="11"/>
      <c r="I145" s="11"/>
      <c r="J145" s="18"/>
      <c r="K145" s="2"/>
      <c r="L145" s="2"/>
    </row>
    <row r="146" spans="1:12" x14ac:dyDescent="0.25">
      <c r="A146" s="1">
        <v>138</v>
      </c>
      <c r="B146" s="15" t="s">
        <v>5</v>
      </c>
      <c r="C146" s="11">
        <f t="shared" si="35"/>
        <v>40000</v>
      </c>
      <c r="D146" s="14">
        <f>D151+D156</f>
        <v>40000</v>
      </c>
      <c r="E146" s="11">
        <f t="shared" ref="E146:I147" si="37">E151+E156</f>
        <v>0</v>
      </c>
      <c r="F146" s="11">
        <f t="shared" si="37"/>
        <v>0</v>
      </c>
      <c r="G146" s="11">
        <f t="shared" si="37"/>
        <v>0</v>
      </c>
      <c r="H146" s="11">
        <f t="shared" si="37"/>
        <v>0</v>
      </c>
      <c r="I146" s="11">
        <f t="shared" si="37"/>
        <v>0</v>
      </c>
      <c r="J146" s="18"/>
      <c r="K146" s="2"/>
      <c r="L146" s="2"/>
    </row>
    <row r="147" spans="1:12" x14ac:dyDescent="0.25">
      <c r="A147" s="1">
        <v>139</v>
      </c>
      <c r="B147" s="15" t="s">
        <v>6</v>
      </c>
      <c r="C147" s="11">
        <f t="shared" si="35"/>
        <v>3762000</v>
      </c>
      <c r="D147" s="14">
        <f>D152+D157</f>
        <v>627000</v>
      </c>
      <c r="E147" s="11">
        <f t="shared" si="37"/>
        <v>627000</v>
      </c>
      <c r="F147" s="11">
        <f t="shared" si="37"/>
        <v>627000</v>
      </c>
      <c r="G147" s="11">
        <f t="shared" si="37"/>
        <v>627000</v>
      </c>
      <c r="H147" s="11">
        <f t="shared" si="37"/>
        <v>627000</v>
      </c>
      <c r="I147" s="11">
        <f t="shared" si="37"/>
        <v>627000</v>
      </c>
      <c r="J147" s="18"/>
      <c r="K147" s="2"/>
      <c r="L147" s="2"/>
    </row>
    <row r="148" spans="1:12" x14ac:dyDescent="0.25">
      <c r="A148" s="1">
        <v>140</v>
      </c>
      <c r="B148" s="15" t="s">
        <v>7</v>
      </c>
      <c r="C148" s="11"/>
      <c r="D148" s="14" t="s">
        <v>13</v>
      </c>
      <c r="E148" s="11" t="s">
        <v>13</v>
      </c>
      <c r="F148" s="11" t="s">
        <v>13</v>
      </c>
      <c r="G148" s="11" t="s">
        <v>13</v>
      </c>
      <c r="H148" s="11"/>
      <c r="I148" s="11"/>
      <c r="J148" s="18"/>
      <c r="K148" s="2"/>
      <c r="L148" s="2"/>
    </row>
    <row r="149" spans="1:12" ht="87" customHeight="1" x14ac:dyDescent="0.25">
      <c r="A149" s="1">
        <v>141</v>
      </c>
      <c r="B149" s="19" t="s">
        <v>45</v>
      </c>
      <c r="C149" s="13">
        <f t="shared" ref="C149:C151" si="38">D149+E149+F149+G149+H149+I149</f>
        <v>3622000</v>
      </c>
      <c r="D149" s="82">
        <f>D151+D152</f>
        <v>637000</v>
      </c>
      <c r="E149" s="114">
        <f t="shared" ref="E149:I149" si="39">E151+E152</f>
        <v>597000</v>
      </c>
      <c r="F149" s="114">
        <f t="shared" si="39"/>
        <v>597000</v>
      </c>
      <c r="G149" s="114">
        <f t="shared" si="39"/>
        <v>597000</v>
      </c>
      <c r="H149" s="114">
        <f t="shared" si="39"/>
        <v>597000</v>
      </c>
      <c r="I149" s="114">
        <f t="shared" si="39"/>
        <v>597000</v>
      </c>
      <c r="J149" s="18" t="s">
        <v>25</v>
      </c>
      <c r="K149" s="2"/>
      <c r="L149" s="2"/>
    </row>
    <row r="150" spans="1:12" x14ac:dyDescent="0.25">
      <c r="A150" s="1">
        <v>142</v>
      </c>
      <c r="B150" s="24" t="s">
        <v>4</v>
      </c>
      <c r="C150" s="11"/>
      <c r="D150" s="14" t="s">
        <v>13</v>
      </c>
      <c r="E150" s="11"/>
      <c r="F150" s="11"/>
      <c r="G150" s="11" t="s">
        <v>13</v>
      </c>
      <c r="H150" s="11"/>
      <c r="I150" s="11"/>
      <c r="J150" s="18"/>
      <c r="K150" s="2"/>
      <c r="L150" s="2"/>
    </row>
    <row r="151" spans="1:12" x14ac:dyDescent="0.25">
      <c r="A151" s="1">
        <v>143</v>
      </c>
      <c r="B151" s="24" t="s">
        <v>14</v>
      </c>
      <c r="C151" s="11">
        <f t="shared" si="38"/>
        <v>40000</v>
      </c>
      <c r="D151" s="14">
        <v>40000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8"/>
      <c r="K151" s="2"/>
      <c r="L151" s="2"/>
    </row>
    <row r="152" spans="1:12" x14ac:dyDescent="0.25">
      <c r="A152" s="1">
        <v>144</v>
      </c>
      <c r="B152" s="24" t="s">
        <v>21</v>
      </c>
      <c r="C152" s="11">
        <f>D152+E152+F152+G152+H152+I152</f>
        <v>3582000</v>
      </c>
      <c r="D152" s="14">
        <f>597000</f>
        <v>597000</v>
      </c>
      <c r="E152" s="11">
        <f t="shared" ref="E152:I152" si="40">597000</f>
        <v>597000</v>
      </c>
      <c r="F152" s="11">
        <f t="shared" si="40"/>
        <v>597000</v>
      </c>
      <c r="G152" s="11">
        <f t="shared" si="40"/>
        <v>597000</v>
      </c>
      <c r="H152" s="11">
        <f t="shared" si="40"/>
        <v>597000</v>
      </c>
      <c r="I152" s="11">
        <f t="shared" si="40"/>
        <v>597000</v>
      </c>
      <c r="J152" s="18"/>
      <c r="K152" s="2"/>
      <c r="L152" s="2"/>
    </row>
    <row r="153" spans="1:12" x14ac:dyDescent="0.25">
      <c r="A153" s="1">
        <v>145</v>
      </c>
      <c r="B153" s="24" t="s">
        <v>12</v>
      </c>
      <c r="C153" s="11" t="s">
        <v>13</v>
      </c>
      <c r="D153" s="14" t="s">
        <v>13</v>
      </c>
      <c r="E153" s="11" t="s">
        <v>13</v>
      </c>
      <c r="F153" s="11" t="s">
        <v>13</v>
      </c>
      <c r="G153" s="11" t="s">
        <v>13</v>
      </c>
      <c r="H153" s="11"/>
      <c r="I153" s="11"/>
      <c r="J153" s="18"/>
      <c r="K153" s="2"/>
      <c r="L153" s="2"/>
    </row>
    <row r="154" spans="1:12" ht="116.25" customHeight="1" x14ac:dyDescent="0.25">
      <c r="A154" s="1">
        <v>146</v>
      </c>
      <c r="B154" s="19" t="s">
        <v>46</v>
      </c>
      <c r="C154" s="13">
        <f t="shared" ref="C154:C156" si="41">D154+E154+F154+G154+H154+I154</f>
        <v>180000</v>
      </c>
      <c r="D154" s="14">
        <f>D156+D157</f>
        <v>30000</v>
      </c>
      <c r="E154" s="13">
        <f t="shared" ref="E154:I154" si="42">E156+E157</f>
        <v>30000</v>
      </c>
      <c r="F154" s="13">
        <f t="shared" si="42"/>
        <v>30000</v>
      </c>
      <c r="G154" s="13">
        <f t="shared" si="42"/>
        <v>30000</v>
      </c>
      <c r="H154" s="13">
        <f t="shared" si="42"/>
        <v>30000</v>
      </c>
      <c r="I154" s="13">
        <f t="shared" si="42"/>
        <v>30000</v>
      </c>
      <c r="J154" s="14" t="s">
        <v>25</v>
      </c>
      <c r="K154" s="2"/>
      <c r="L154" s="2"/>
    </row>
    <row r="155" spans="1:12" ht="15.75" customHeight="1" x14ac:dyDescent="0.25">
      <c r="A155" s="1">
        <v>147</v>
      </c>
      <c r="B155" s="24" t="s">
        <v>4</v>
      </c>
      <c r="C155" s="11">
        <v>0</v>
      </c>
      <c r="D155" s="14" t="s">
        <v>13</v>
      </c>
      <c r="E155" s="11" t="s">
        <v>13</v>
      </c>
      <c r="F155" s="11" t="s">
        <v>13</v>
      </c>
      <c r="G155" s="11" t="s">
        <v>13</v>
      </c>
      <c r="H155" s="11"/>
      <c r="I155" s="11"/>
      <c r="J155" s="18"/>
      <c r="K155" s="2"/>
      <c r="L155" s="2"/>
    </row>
    <row r="156" spans="1:12" x14ac:dyDescent="0.25">
      <c r="A156" s="1">
        <v>148</v>
      </c>
      <c r="B156" s="24" t="s">
        <v>14</v>
      </c>
      <c r="C156" s="11">
        <f t="shared" si="41"/>
        <v>0</v>
      </c>
      <c r="D156" s="14"/>
      <c r="E156" s="11"/>
      <c r="F156" s="11">
        <v>0</v>
      </c>
      <c r="G156" s="11">
        <v>0</v>
      </c>
      <c r="H156" s="11"/>
      <c r="I156" s="11"/>
      <c r="J156" s="18"/>
      <c r="K156" s="2"/>
      <c r="L156" s="2"/>
    </row>
    <row r="157" spans="1:12" x14ac:dyDescent="0.25">
      <c r="A157" s="1">
        <v>149</v>
      </c>
      <c r="B157" s="24" t="s">
        <v>22</v>
      </c>
      <c r="C157" s="11">
        <f>D157+E157+F157+G157+H157+I157</f>
        <v>180000</v>
      </c>
      <c r="D157" s="14">
        <v>30000</v>
      </c>
      <c r="E157" s="11">
        <v>30000</v>
      </c>
      <c r="F157" s="11">
        <v>30000</v>
      </c>
      <c r="G157" s="11">
        <v>30000</v>
      </c>
      <c r="H157" s="11">
        <v>30000</v>
      </c>
      <c r="I157" s="11">
        <v>30000</v>
      </c>
      <c r="J157" s="18"/>
      <c r="K157" s="2"/>
      <c r="L157" s="2"/>
    </row>
    <row r="158" spans="1:12" x14ac:dyDescent="0.25">
      <c r="A158" s="1">
        <v>150</v>
      </c>
      <c r="B158" s="24" t="s">
        <v>12</v>
      </c>
      <c r="C158" s="11" t="s">
        <v>13</v>
      </c>
      <c r="D158" s="14" t="s">
        <v>13</v>
      </c>
      <c r="E158" s="11"/>
      <c r="F158" s="11"/>
      <c r="G158" s="11" t="s">
        <v>13</v>
      </c>
      <c r="H158" s="11"/>
      <c r="I158" s="11"/>
      <c r="J158" s="18"/>
      <c r="K158" s="2"/>
      <c r="L158" s="2"/>
    </row>
    <row r="159" spans="1:12" ht="29.25" customHeight="1" x14ac:dyDescent="0.25">
      <c r="A159" s="1">
        <v>151</v>
      </c>
      <c r="B159" s="111" t="s">
        <v>59</v>
      </c>
      <c r="C159" s="112"/>
      <c r="D159" s="112"/>
      <c r="E159" s="112"/>
      <c r="F159" s="112"/>
      <c r="G159" s="112"/>
      <c r="H159" s="112"/>
      <c r="I159" s="112"/>
      <c r="J159" s="113"/>
      <c r="K159" s="2"/>
      <c r="L159" s="2"/>
    </row>
    <row r="160" spans="1:12" ht="50.25" customHeight="1" x14ac:dyDescent="0.25">
      <c r="A160" s="1">
        <v>152</v>
      </c>
      <c r="B160" s="26" t="s">
        <v>9</v>
      </c>
      <c r="C160" s="13">
        <f t="shared" ref="C160:C162" si="43">D160+E160+F160+G160+H160+I160</f>
        <v>35201300</v>
      </c>
      <c r="D160" s="14">
        <f>D162+D163</f>
        <v>5851300</v>
      </c>
      <c r="E160" s="13">
        <f t="shared" ref="E160:I160" si="44">E162+E163</f>
        <v>5870000</v>
      </c>
      <c r="F160" s="13">
        <f t="shared" si="44"/>
        <v>5870000</v>
      </c>
      <c r="G160" s="13">
        <f t="shared" si="44"/>
        <v>5870000</v>
      </c>
      <c r="H160" s="13">
        <f t="shared" si="44"/>
        <v>5870000</v>
      </c>
      <c r="I160" s="13">
        <f t="shared" si="44"/>
        <v>5870000</v>
      </c>
      <c r="J160" s="33"/>
      <c r="K160" s="2"/>
      <c r="L160" s="2"/>
    </row>
    <row r="161" spans="1:13" x14ac:dyDescent="0.25">
      <c r="A161" s="1">
        <v>153</v>
      </c>
      <c r="B161" s="24" t="s">
        <v>4</v>
      </c>
      <c r="C161" s="11"/>
      <c r="D161" s="14" t="s">
        <v>13</v>
      </c>
      <c r="E161" s="11"/>
      <c r="F161" s="11"/>
      <c r="G161" s="11" t="s">
        <v>13</v>
      </c>
      <c r="H161" s="11"/>
      <c r="I161" s="11"/>
      <c r="J161" s="28"/>
      <c r="K161" s="2"/>
      <c r="L161" s="2"/>
    </row>
    <row r="162" spans="1:13" x14ac:dyDescent="0.25">
      <c r="A162" s="1">
        <v>154</v>
      </c>
      <c r="B162" s="24" t="s">
        <v>10</v>
      </c>
      <c r="C162" s="11">
        <f t="shared" si="43"/>
        <v>0</v>
      </c>
      <c r="D162" s="14">
        <f>D183</f>
        <v>0</v>
      </c>
      <c r="E162" s="11">
        <f t="shared" ref="E162:I163" si="45">E183</f>
        <v>0</v>
      </c>
      <c r="F162" s="11">
        <f t="shared" si="45"/>
        <v>0</v>
      </c>
      <c r="G162" s="11">
        <f t="shared" si="45"/>
        <v>0</v>
      </c>
      <c r="H162" s="11">
        <f t="shared" si="45"/>
        <v>0</v>
      </c>
      <c r="I162" s="11">
        <f t="shared" si="45"/>
        <v>0</v>
      </c>
      <c r="J162" s="18"/>
      <c r="K162" s="2"/>
      <c r="L162" s="2"/>
    </row>
    <row r="163" spans="1:13" x14ac:dyDescent="0.25">
      <c r="A163" s="1">
        <v>155</v>
      </c>
      <c r="B163" s="24" t="s">
        <v>6</v>
      </c>
      <c r="C163" s="11">
        <f>D163+E163+F163+G163+H163+I163</f>
        <v>35201300</v>
      </c>
      <c r="D163" s="14">
        <f>D184</f>
        <v>5851300</v>
      </c>
      <c r="E163" s="11">
        <f t="shared" si="45"/>
        <v>5870000</v>
      </c>
      <c r="F163" s="11">
        <f t="shared" si="45"/>
        <v>5870000</v>
      </c>
      <c r="G163" s="11">
        <f t="shared" si="45"/>
        <v>5870000</v>
      </c>
      <c r="H163" s="11">
        <f t="shared" si="45"/>
        <v>5870000</v>
      </c>
      <c r="I163" s="11">
        <f t="shared" si="45"/>
        <v>5870000</v>
      </c>
      <c r="J163" s="18"/>
      <c r="K163" s="2"/>
      <c r="L163" s="2"/>
    </row>
    <row r="164" spans="1:13" x14ac:dyDescent="0.25">
      <c r="A164" s="1">
        <v>156</v>
      </c>
      <c r="B164" s="24" t="s">
        <v>7</v>
      </c>
      <c r="C164" s="11" t="s">
        <v>13</v>
      </c>
      <c r="D164" s="14" t="s">
        <v>13</v>
      </c>
      <c r="E164" s="11"/>
      <c r="F164" s="11"/>
      <c r="G164" s="11" t="s">
        <v>13</v>
      </c>
      <c r="H164" s="11"/>
      <c r="I164" s="11"/>
      <c r="J164" s="18"/>
      <c r="K164" s="2"/>
      <c r="L164" s="2"/>
    </row>
    <row r="165" spans="1:13" ht="15.75" customHeight="1" x14ac:dyDescent="0.25">
      <c r="A165" s="1">
        <v>157</v>
      </c>
      <c r="B165" s="63" t="s">
        <v>33</v>
      </c>
      <c r="C165" s="64"/>
      <c r="D165" s="80"/>
      <c r="E165" s="64"/>
      <c r="F165" s="64"/>
      <c r="G165" s="64"/>
      <c r="H165" s="64"/>
      <c r="I165" s="64"/>
      <c r="J165" s="65"/>
      <c r="K165" s="2"/>
      <c r="L165" s="2"/>
    </row>
    <row r="166" spans="1:13" x14ac:dyDescent="0.25">
      <c r="A166" s="1">
        <v>158</v>
      </c>
      <c r="B166" s="15" t="s">
        <v>4</v>
      </c>
      <c r="C166" s="13" t="s">
        <v>13</v>
      </c>
      <c r="D166" s="14" t="s">
        <v>13</v>
      </c>
      <c r="E166" s="13" t="s">
        <v>13</v>
      </c>
      <c r="F166" s="13" t="s">
        <v>13</v>
      </c>
      <c r="G166" s="13" t="s">
        <v>13</v>
      </c>
      <c r="H166" s="13"/>
      <c r="I166" s="13"/>
      <c r="J166" s="14"/>
      <c r="K166" s="2"/>
      <c r="L166" s="2"/>
    </row>
    <row r="167" spans="1:13" x14ac:dyDescent="0.25">
      <c r="A167" s="1">
        <v>159</v>
      </c>
      <c r="B167" s="15" t="s">
        <v>5</v>
      </c>
      <c r="C167" s="13" t="s">
        <v>13</v>
      </c>
      <c r="D167" s="14" t="s">
        <v>13</v>
      </c>
      <c r="E167" s="13" t="s">
        <v>13</v>
      </c>
      <c r="F167" s="13" t="s">
        <v>13</v>
      </c>
      <c r="G167" s="13" t="s">
        <v>13</v>
      </c>
      <c r="H167" s="13"/>
      <c r="I167" s="13"/>
      <c r="J167" s="14"/>
      <c r="K167" s="2"/>
      <c r="L167" s="2"/>
    </row>
    <row r="168" spans="1:13" x14ac:dyDescent="0.25">
      <c r="A168" s="1">
        <v>160</v>
      </c>
      <c r="B168" s="15" t="s">
        <v>6</v>
      </c>
      <c r="C168" s="13" t="s">
        <v>13</v>
      </c>
      <c r="D168" s="14" t="s">
        <v>13</v>
      </c>
      <c r="E168" s="13" t="s">
        <v>13</v>
      </c>
      <c r="F168" s="13" t="s">
        <v>13</v>
      </c>
      <c r="G168" s="13" t="s">
        <v>13</v>
      </c>
      <c r="H168" s="13"/>
      <c r="I168" s="13"/>
      <c r="J168" s="14"/>
      <c r="K168" s="2"/>
      <c r="L168" s="2"/>
    </row>
    <row r="169" spans="1:13" x14ac:dyDescent="0.25">
      <c r="A169" s="1">
        <v>161</v>
      </c>
      <c r="B169" s="15" t="s">
        <v>7</v>
      </c>
      <c r="C169" s="13" t="s">
        <v>13</v>
      </c>
      <c r="D169" s="14" t="s">
        <v>13</v>
      </c>
      <c r="E169" s="13" t="s">
        <v>13</v>
      </c>
      <c r="F169" s="13" t="s">
        <v>13</v>
      </c>
      <c r="G169" s="13" t="s">
        <v>13</v>
      </c>
      <c r="H169" s="13"/>
      <c r="I169" s="13"/>
      <c r="J169" s="14"/>
      <c r="K169" s="2"/>
      <c r="L169" s="2"/>
      <c r="M169" s="45"/>
    </row>
    <row r="170" spans="1:13" x14ac:dyDescent="0.25">
      <c r="A170" s="1">
        <v>162</v>
      </c>
      <c r="B170" s="63" t="s">
        <v>29</v>
      </c>
      <c r="C170" s="64"/>
      <c r="D170" s="80"/>
      <c r="E170" s="64"/>
      <c r="F170" s="64"/>
      <c r="G170" s="64"/>
      <c r="H170" s="64"/>
      <c r="I170" s="64"/>
      <c r="J170" s="65"/>
      <c r="K170" s="2"/>
      <c r="L170" s="2"/>
    </row>
    <row r="171" spans="1:13" x14ac:dyDescent="0.25">
      <c r="A171" s="1">
        <v>163</v>
      </c>
      <c r="B171" s="15" t="s">
        <v>4</v>
      </c>
      <c r="C171" s="13" t="s">
        <v>13</v>
      </c>
      <c r="D171" s="14"/>
      <c r="E171" s="13" t="s">
        <v>13</v>
      </c>
      <c r="F171" s="13" t="s">
        <v>13</v>
      </c>
      <c r="G171" s="13" t="s">
        <v>13</v>
      </c>
      <c r="H171" s="13"/>
      <c r="I171" s="13"/>
      <c r="J171" s="14"/>
      <c r="K171" s="2"/>
      <c r="L171" s="2"/>
    </row>
    <row r="172" spans="1:13" x14ac:dyDescent="0.25">
      <c r="A172" s="1">
        <v>164</v>
      </c>
      <c r="B172" s="15" t="s">
        <v>5</v>
      </c>
      <c r="C172" s="13" t="s">
        <v>13</v>
      </c>
      <c r="D172" s="14" t="s">
        <v>13</v>
      </c>
      <c r="E172" s="13" t="s">
        <v>13</v>
      </c>
      <c r="F172" s="13" t="s">
        <v>13</v>
      </c>
      <c r="G172" s="13" t="s">
        <v>13</v>
      </c>
      <c r="H172" s="13"/>
      <c r="I172" s="13"/>
      <c r="J172" s="14"/>
      <c r="K172" s="2"/>
      <c r="L172" s="2"/>
    </row>
    <row r="173" spans="1:13" x14ac:dyDescent="0.25">
      <c r="A173" s="1">
        <v>165</v>
      </c>
      <c r="B173" s="15" t="s">
        <v>6</v>
      </c>
      <c r="C173" s="13" t="s">
        <v>13</v>
      </c>
      <c r="D173" s="14" t="s">
        <v>13</v>
      </c>
      <c r="E173" s="13" t="s">
        <v>13</v>
      </c>
      <c r="F173" s="13" t="s">
        <v>13</v>
      </c>
      <c r="G173" s="13" t="s">
        <v>13</v>
      </c>
      <c r="H173" s="13"/>
      <c r="I173" s="13"/>
      <c r="J173" s="14"/>
      <c r="K173" s="2"/>
      <c r="L173" s="2"/>
    </row>
    <row r="174" spans="1:13" x14ac:dyDescent="0.25">
      <c r="A174" s="1">
        <v>166</v>
      </c>
      <c r="B174" s="15" t="s">
        <v>7</v>
      </c>
      <c r="C174" s="13" t="s">
        <v>13</v>
      </c>
      <c r="D174" s="14" t="s">
        <v>13</v>
      </c>
      <c r="E174" s="13" t="s">
        <v>13</v>
      </c>
      <c r="F174" s="13" t="s">
        <v>13</v>
      </c>
      <c r="G174" s="13" t="s">
        <v>13</v>
      </c>
      <c r="H174" s="13"/>
      <c r="I174" s="13"/>
      <c r="J174" s="14"/>
      <c r="K174" s="2"/>
      <c r="L174" s="2"/>
    </row>
    <row r="175" spans="1:13" ht="15" customHeight="1" x14ac:dyDescent="0.25">
      <c r="A175" s="1">
        <v>167</v>
      </c>
      <c r="B175" s="66" t="s">
        <v>34</v>
      </c>
      <c r="C175" s="67"/>
      <c r="D175" s="81"/>
      <c r="E175" s="67"/>
      <c r="F175" s="67"/>
      <c r="G175" s="67"/>
      <c r="H175" s="67"/>
      <c r="I175" s="67"/>
      <c r="J175" s="68"/>
      <c r="K175" s="2"/>
      <c r="L175" s="2"/>
    </row>
    <row r="176" spans="1:13" x14ac:dyDescent="0.25">
      <c r="A176" s="1">
        <v>168</v>
      </c>
      <c r="B176" s="15" t="s">
        <v>4</v>
      </c>
      <c r="C176" s="13" t="s">
        <v>13</v>
      </c>
      <c r="D176" s="14" t="s">
        <v>13</v>
      </c>
      <c r="E176" s="13" t="s">
        <v>13</v>
      </c>
      <c r="F176" s="13" t="s">
        <v>13</v>
      </c>
      <c r="G176" s="13" t="s">
        <v>13</v>
      </c>
      <c r="H176" s="13"/>
      <c r="I176" s="13"/>
      <c r="J176" s="14"/>
      <c r="K176" s="2"/>
      <c r="L176" s="2"/>
    </row>
    <row r="177" spans="1:12" x14ac:dyDescent="0.25">
      <c r="A177" s="1">
        <v>169</v>
      </c>
      <c r="B177" s="15" t="s">
        <v>16</v>
      </c>
      <c r="C177" s="13" t="s">
        <v>13</v>
      </c>
      <c r="D177" s="14" t="s">
        <v>13</v>
      </c>
      <c r="E177" s="13" t="s">
        <v>13</v>
      </c>
      <c r="F177" s="13" t="s">
        <v>13</v>
      </c>
      <c r="G177" s="13" t="s">
        <v>13</v>
      </c>
      <c r="H177" s="13"/>
      <c r="I177" s="13"/>
      <c r="J177" s="14"/>
      <c r="K177" s="2"/>
      <c r="L177" s="2"/>
    </row>
    <row r="178" spans="1:12" x14ac:dyDescent="0.25">
      <c r="A178" s="1">
        <v>170</v>
      </c>
      <c r="B178" s="15" t="s">
        <v>6</v>
      </c>
      <c r="C178" s="13" t="s">
        <v>13</v>
      </c>
      <c r="D178" s="14" t="s">
        <v>13</v>
      </c>
      <c r="E178" s="13" t="s">
        <v>13</v>
      </c>
      <c r="F178" s="13" t="s">
        <v>13</v>
      </c>
      <c r="G178" s="13" t="s">
        <v>13</v>
      </c>
      <c r="H178" s="13"/>
      <c r="I178" s="13"/>
      <c r="J178" s="14"/>
      <c r="K178" s="2"/>
      <c r="L178" s="2"/>
    </row>
    <row r="179" spans="1:12" x14ac:dyDescent="0.25">
      <c r="A179" s="34">
        <v>171</v>
      </c>
      <c r="B179" s="15" t="s">
        <v>7</v>
      </c>
      <c r="C179" s="13" t="s">
        <v>13</v>
      </c>
      <c r="D179" s="14" t="s">
        <v>13</v>
      </c>
      <c r="E179" s="13" t="s">
        <v>13</v>
      </c>
      <c r="F179" s="13" t="s">
        <v>13</v>
      </c>
      <c r="G179" s="13" t="s">
        <v>13</v>
      </c>
      <c r="H179" s="13"/>
      <c r="I179" s="13"/>
      <c r="J179" s="14"/>
      <c r="K179" s="2"/>
      <c r="L179" s="2"/>
    </row>
    <row r="180" spans="1:12" ht="15.75" customHeight="1" x14ac:dyDescent="0.25">
      <c r="A180" s="1">
        <v>172</v>
      </c>
      <c r="B180" s="66" t="s">
        <v>36</v>
      </c>
      <c r="C180" s="67"/>
      <c r="D180" s="81"/>
      <c r="E180" s="67"/>
      <c r="F180" s="67"/>
      <c r="G180" s="68"/>
      <c r="H180" s="61"/>
      <c r="I180" s="61"/>
      <c r="J180" s="18"/>
      <c r="K180" s="2"/>
      <c r="L180" s="2"/>
    </row>
    <row r="181" spans="1:12" ht="48" customHeight="1" x14ac:dyDescent="0.25">
      <c r="A181" s="10">
        <v>173</v>
      </c>
      <c r="B181" s="22" t="s">
        <v>47</v>
      </c>
      <c r="C181" s="13">
        <f t="shared" ref="C181:C183" si="46">D181+E181+F181+G181+H181+I181</f>
        <v>35201300</v>
      </c>
      <c r="D181" s="14">
        <v>5851300</v>
      </c>
      <c r="E181" s="13">
        <f t="shared" ref="E181:I181" si="47">E183+E184</f>
        <v>5870000</v>
      </c>
      <c r="F181" s="13">
        <f t="shared" si="47"/>
        <v>5870000</v>
      </c>
      <c r="G181" s="13">
        <f t="shared" si="47"/>
        <v>5870000</v>
      </c>
      <c r="H181" s="13">
        <f t="shared" si="47"/>
        <v>5870000</v>
      </c>
      <c r="I181" s="13">
        <f t="shared" si="47"/>
        <v>5870000</v>
      </c>
      <c r="J181" s="10" t="s">
        <v>38</v>
      </c>
      <c r="K181" s="2"/>
      <c r="L181" s="2"/>
    </row>
    <row r="182" spans="1:12" x14ac:dyDescent="0.25">
      <c r="A182" s="10">
        <v>174</v>
      </c>
      <c r="B182" s="24" t="s">
        <v>4</v>
      </c>
      <c r="C182" s="11"/>
      <c r="D182" s="14" t="s">
        <v>13</v>
      </c>
      <c r="E182" s="11" t="s">
        <v>13</v>
      </c>
      <c r="F182" s="11" t="s">
        <v>13</v>
      </c>
      <c r="G182" s="11" t="s">
        <v>13</v>
      </c>
      <c r="H182" s="11"/>
      <c r="I182" s="11"/>
      <c r="J182" s="18"/>
      <c r="K182" s="2"/>
      <c r="L182" s="2"/>
    </row>
    <row r="183" spans="1:12" ht="15" customHeight="1" x14ac:dyDescent="0.25">
      <c r="A183" s="10">
        <v>175</v>
      </c>
      <c r="B183" s="24" t="s">
        <v>10</v>
      </c>
      <c r="C183" s="11">
        <f t="shared" si="46"/>
        <v>0</v>
      </c>
      <c r="D183" s="14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8"/>
      <c r="K183" s="2"/>
      <c r="L183" s="2"/>
    </row>
    <row r="184" spans="1:12" ht="15" customHeight="1" x14ac:dyDescent="0.25">
      <c r="A184" s="10">
        <v>176</v>
      </c>
      <c r="B184" s="24" t="s">
        <v>19</v>
      </c>
      <c r="C184" s="11">
        <f>D184+E184+F184+G184+H184+I184</f>
        <v>35201300</v>
      </c>
      <c r="D184" s="83">
        <v>5851300</v>
      </c>
      <c r="E184" s="41">
        <f t="shared" ref="E184:I184" si="48">5870000</f>
        <v>5870000</v>
      </c>
      <c r="F184" s="41">
        <f t="shared" si="48"/>
        <v>5870000</v>
      </c>
      <c r="G184" s="41">
        <f t="shared" si="48"/>
        <v>5870000</v>
      </c>
      <c r="H184" s="41">
        <f t="shared" si="48"/>
        <v>5870000</v>
      </c>
      <c r="I184" s="41">
        <f t="shared" si="48"/>
        <v>5870000</v>
      </c>
      <c r="J184" s="18"/>
      <c r="K184" s="2"/>
      <c r="L184" s="2"/>
    </row>
    <row r="185" spans="1:12" x14ac:dyDescent="0.25">
      <c r="A185" s="33">
        <v>177</v>
      </c>
      <c r="B185" s="24" t="s">
        <v>12</v>
      </c>
      <c r="C185" s="11" t="s">
        <v>13</v>
      </c>
      <c r="D185" s="14" t="s">
        <v>13</v>
      </c>
      <c r="E185" s="11"/>
      <c r="F185" s="11"/>
      <c r="G185" s="11" t="s">
        <v>13</v>
      </c>
      <c r="H185" s="11"/>
      <c r="I185" s="11"/>
      <c r="J185" s="32"/>
      <c r="K185" s="2"/>
      <c r="L185" s="2"/>
    </row>
    <row r="186" spans="1:12" x14ac:dyDescent="0.2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x14ac:dyDescent="0.25">
      <c r="B187" s="100"/>
      <c r="C187" s="100"/>
      <c r="D187" s="100"/>
      <c r="E187" s="100"/>
      <c r="F187" s="100"/>
      <c r="G187" s="100"/>
      <c r="H187" s="77"/>
      <c r="I187" s="77"/>
      <c r="K187" s="2"/>
      <c r="L187" s="2"/>
    </row>
    <row r="188" spans="1:12" ht="15" customHeight="1" x14ac:dyDescent="0.25">
      <c r="B188" s="99"/>
      <c r="C188" s="99"/>
      <c r="D188" s="99"/>
      <c r="E188" s="99"/>
      <c r="F188" s="99"/>
      <c r="G188" s="99"/>
      <c r="H188" s="99"/>
      <c r="I188" s="99"/>
      <c r="J188" s="99"/>
      <c r="K188" s="2"/>
      <c r="L188" s="2"/>
    </row>
    <row r="189" spans="1:12" x14ac:dyDescent="0.25">
      <c r="B189" s="99"/>
      <c r="C189" s="99"/>
      <c r="D189" s="99"/>
      <c r="E189" s="99"/>
      <c r="F189" s="99"/>
      <c r="G189" s="99"/>
      <c r="H189" s="99"/>
      <c r="I189" s="99"/>
      <c r="J189" s="99"/>
      <c r="K189" s="2"/>
      <c r="L189" s="2"/>
    </row>
    <row r="190" spans="1:12" x14ac:dyDescent="0.25">
      <c r="B190" s="99"/>
      <c r="C190" s="99"/>
      <c r="D190" s="99"/>
      <c r="E190" s="99"/>
      <c r="F190" s="99"/>
      <c r="G190" s="99"/>
      <c r="H190" s="99"/>
      <c r="I190" s="99"/>
      <c r="J190" s="99"/>
      <c r="K190" s="2"/>
      <c r="L190" s="2"/>
    </row>
    <row r="191" spans="1:12" x14ac:dyDescent="0.25">
      <c r="B191" s="99"/>
      <c r="C191" s="99"/>
      <c r="D191" s="99"/>
      <c r="E191" s="99"/>
      <c r="F191" s="99"/>
      <c r="G191" s="99"/>
      <c r="H191" s="99"/>
      <c r="I191" s="99"/>
      <c r="J191" s="99"/>
      <c r="K191" s="2"/>
      <c r="L191" s="2"/>
    </row>
    <row r="192" spans="1:12" x14ac:dyDescent="0.25">
      <c r="B192" s="99"/>
      <c r="C192" s="99"/>
      <c r="D192" s="99"/>
      <c r="E192" s="99"/>
      <c r="F192" s="99"/>
      <c r="G192" s="99"/>
      <c r="H192" s="99"/>
      <c r="I192" s="99"/>
      <c r="J192" s="99"/>
      <c r="K192" s="2"/>
      <c r="L192" s="2"/>
    </row>
    <row r="193" spans="2:12" ht="15" customHeight="1" x14ac:dyDescent="0.2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2:12" x14ac:dyDescent="0.2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2:12" x14ac:dyDescent="0.2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2:12" x14ac:dyDescent="0.2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2:12" x14ac:dyDescent="0.2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2:12" x14ac:dyDescent="0.2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2:12" x14ac:dyDescent="0.2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2:12" x14ac:dyDescent="0.2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2:12" x14ac:dyDescent="0.2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2:12" x14ac:dyDescent="0.2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2:12" x14ac:dyDescent="0.2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2:12" x14ac:dyDescent="0.2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2:12" x14ac:dyDescent="0.2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2:12" x14ac:dyDescent="0.2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2:12" x14ac:dyDescent="0.2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2:12" x14ac:dyDescent="0.2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2:12" x14ac:dyDescent="0.2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2:12" x14ac:dyDescent="0.2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2:12" x14ac:dyDescent="0.2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2:12" x14ac:dyDescent="0.2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2:12" x14ac:dyDescent="0.2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2:12" x14ac:dyDescent="0.2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2:12" x14ac:dyDescent="0.2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2:12" x14ac:dyDescent="0.2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2:12" x14ac:dyDescent="0.2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2:12" x14ac:dyDescent="0.2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2:12" x14ac:dyDescent="0.2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2:12" x14ac:dyDescent="0.2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2:12" x14ac:dyDescent="0.2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2:12" x14ac:dyDescent="0.2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2:12" x14ac:dyDescent="0.25">
      <c r="B223" s="2"/>
      <c r="C223" s="2"/>
      <c r="D223" s="2"/>
      <c r="E223" s="2"/>
      <c r="F223" s="2"/>
      <c r="G223" s="2"/>
      <c r="H223" s="2"/>
      <c r="I223" s="2"/>
      <c r="J223" s="2"/>
    </row>
    <row r="224" spans="2:12" x14ac:dyDescent="0.25">
      <c r="B224" s="2"/>
      <c r="C224" s="2"/>
      <c r="D224" s="2"/>
      <c r="E224" s="2"/>
      <c r="F224" s="2"/>
      <c r="G224" s="2"/>
      <c r="H224" s="2"/>
      <c r="I224" s="2"/>
      <c r="J224" s="2"/>
    </row>
    <row r="225" spans="2:10" x14ac:dyDescent="0.25">
      <c r="B225" s="2"/>
      <c r="C225" s="2"/>
      <c r="D225" s="2"/>
      <c r="E225" s="2"/>
      <c r="F225" s="2"/>
      <c r="G225" s="2"/>
      <c r="H225" s="2"/>
      <c r="I225" s="2"/>
      <c r="J225" s="2"/>
    </row>
    <row r="226" spans="2:10" x14ac:dyDescent="0.25">
      <c r="B226" s="2"/>
      <c r="C226" s="2"/>
      <c r="D226" s="2"/>
      <c r="E226" s="2"/>
      <c r="F226" s="2"/>
      <c r="G226" s="2"/>
      <c r="H226" s="2"/>
      <c r="I226" s="2"/>
      <c r="J226" s="2"/>
    </row>
    <row r="227" spans="2:10" x14ac:dyDescent="0.25">
      <c r="B227" s="2"/>
      <c r="C227" s="2"/>
      <c r="D227" s="2"/>
      <c r="E227" s="2"/>
      <c r="F227" s="2"/>
      <c r="G227" s="2"/>
      <c r="H227" s="2"/>
      <c r="I227" s="2"/>
      <c r="J227" s="2"/>
    </row>
    <row r="228" spans="2:10" x14ac:dyDescent="0.25">
      <c r="B228" s="2"/>
      <c r="C228" s="2"/>
      <c r="D228" s="2"/>
      <c r="E228" s="2"/>
      <c r="F228" s="2"/>
      <c r="G228" s="2"/>
      <c r="H228" s="2"/>
      <c r="I228" s="2"/>
      <c r="J228" s="2"/>
    </row>
    <row r="229" spans="2:10" x14ac:dyDescent="0.25">
      <c r="B229" s="2"/>
      <c r="C229" s="2"/>
      <c r="D229" s="2"/>
      <c r="E229" s="2"/>
      <c r="F229" s="2"/>
      <c r="G229" s="2"/>
      <c r="H229" s="2"/>
      <c r="I229" s="2"/>
      <c r="J229" s="2"/>
    </row>
    <row r="230" spans="2:10" x14ac:dyDescent="0.25">
      <c r="B230" s="2"/>
      <c r="C230" s="2"/>
      <c r="D230" s="2"/>
      <c r="E230" s="2"/>
      <c r="F230" s="2"/>
      <c r="G230" s="2"/>
      <c r="H230" s="2"/>
      <c r="I230" s="2"/>
      <c r="J230" s="2"/>
    </row>
    <row r="231" spans="2:10" x14ac:dyDescent="0.25">
      <c r="B231" s="2"/>
      <c r="C231" s="2"/>
      <c r="D231" s="2"/>
      <c r="E231" s="2"/>
      <c r="F231" s="2"/>
      <c r="G231" s="2"/>
      <c r="H231" s="2"/>
      <c r="I231" s="2"/>
      <c r="J231" s="2"/>
    </row>
    <row r="232" spans="2:10" x14ac:dyDescent="0.25">
      <c r="B232" s="2"/>
      <c r="C232" s="2"/>
      <c r="D232" s="2"/>
      <c r="E232" s="2"/>
      <c r="F232" s="2"/>
      <c r="G232" s="2"/>
      <c r="H232" s="2"/>
      <c r="I232" s="2"/>
      <c r="J232" s="2"/>
    </row>
    <row r="233" spans="2:10" x14ac:dyDescent="0.25">
      <c r="B233" s="2"/>
      <c r="C233" s="2"/>
      <c r="D233" s="2"/>
      <c r="E233" s="2"/>
      <c r="F233" s="2"/>
      <c r="G233" s="2"/>
      <c r="H233" s="2"/>
      <c r="I233" s="2"/>
      <c r="J233" s="2"/>
    </row>
    <row r="234" spans="2:10" x14ac:dyDescent="0.25">
      <c r="B234" s="2"/>
      <c r="C234" s="2"/>
      <c r="D234" s="2"/>
      <c r="E234" s="2"/>
      <c r="F234" s="2"/>
      <c r="G234" s="2"/>
      <c r="H234" s="2"/>
      <c r="I234" s="2"/>
      <c r="J234" s="2"/>
    </row>
    <row r="235" spans="2:10" x14ac:dyDescent="0.25">
      <c r="B235" s="2"/>
      <c r="C235" s="2"/>
      <c r="D235" s="2"/>
      <c r="E235" s="2"/>
      <c r="F235" s="2"/>
      <c r="G235" s="2"/>
      <c r="H235" s="2"/>
      <c r="I235" s="2"/>
      <c r="J235" s="2"/>
    </row>
    <row r="236" spans="2:10" x14ac:dyDescent="0.25">
      <c r="B236" s="2"/>
      <c r="C236" s="2"/>
      <c r="D236" s="2"/>
      <c r="E236" s="2"/>
      <c r="F236" s="2"/>
      <c r="G236" s="2"/>
      <c r="H236" s="2"/>
      <c r="I236" s="2"/>
      <c r="J236" s="2"/>
    </row>
    <row r="237" spans="2:10" x14ac:dyDescent="0.25">
      <c r="B237" s="2"/>
      <c r="C237" s="2"/>
      <c r="D237" s="2"/>
      <c r="E237" s="2"/>
      <c r="F237" s="2"/>
      <c r="G237" s="2"/>
      <c r="H237" s="2"/>
      <c r="I237" s="2"/>
      <c r="J237" s="2"/>
    </row>
    <row r="238" spans="2:10" x14ac:dyDescent="0.25">
      <c r="B238" s="2"/>
      <c r="C238" s="2"/>
      <c r="D238" s="2"/>
      <c r="E238" s="2"/>
      <c r="F238" s="2"/>
      <c r="G238" s="2"/>
      <c r="H238" s="2"/>
      <c r="I238" s="2"/>
      <c r="J238" s="2"/>
    </row>
    <row r="239" spans="2:10" x14ac:dyDescent="0.25">
      <c r="B239" s="2"/>
      <c r="C239" s="2"/>
      <c r="D239" s="2"/>
      <c r="E239" s="2"/>
      <c r="F239" s="2"/>
      <c r="G239" s="2"/>
      <c r="H239" s="2"/>
      <c r="I239" s="2"/>
      <c r="J239" s="2"/>
    </row>
    <row r="240" spans="2:10" x14ac:dyDescent="0.25">
      <c r="B240" s="2"/>
      <c r="C240" s="2"/>
      <c r="D240" s="2"/>
      <c r="E240" s="2"/>
      <c r="F240" s="2"/>
      <c r="G240" s="2"/>
      <c r="H240" s="2"/>
      <c r="I240" s="2"/>
      <c r="J240" s="2"/>
    </row>
    <row r="241" spans="2:10" x14ac:dyDescent="0.25">
      <c r="B241" s="2"/>
      <c r="C241" s="2"/>
      <c r="D241" s="2"/>
      <c r="E241" s="2"/>
      <c r="F241" s="2"/>
      <c r="G241" s="2"/>
      <c r="H241" s="2"/>
      <c r="I241" s="2"/>
      <c r="J241" s="2"/>
    </row>
    <row r="242" spans="2:10" x14ac:dyDescent="0.25">
      <c r="B242" s="2"/>
      <c r="C242" s="2"/>
      <c r="D242" s="2"/>
      <c r="E242" s="2"/>
      <c r="F242" s="2"/>
      <c r="G242" s="2"/>
      <c r="H242" s="2"/>
      <c r="I242" s="2"/>
      <c r="J242" s="2"/>
    </row>
    <row r="243" spans="2:10" x14ac:dyDescent="0.25">
      <c r="B243" s="2"/>
      <c r="C243" s="2"/>
      <c r="D243" s="2"/>
      <c r="E243" s="2"/>
      <c r="F243" s="2"/>
      <c r="G243" s="2"/>
      <c r="H243" s="2"/>
      <c r="I243" s="2"/>
      <c r="J243" s="2"/>
    </row>
    <row r="244" spans="2:10" x14ac:dyDescent="0.25">
      <c r="B244" s="2"/>
      <c r="C244" s="2"/>
      <c r="D244" s="2"/>
      <c r="E244" s="2"/>
      <c r="F244" s="2"/>
      <c r="G244" s="2"/>
      <c r="H244" s="2"/>
      <c r="I244" s="2"/>
      <c r="J244" s="2"/>
    </row>
    <row r="245" spans="2:10" x14ac:dyDescent="0.25">
      <c r="B245" s="2"/>
      <c r="C245" s="2"/>
      <c r="D245" s="2"/>
      <c r="E245" s="2"/>
      <c r="F245" s="2"/>
      <c r="G245" s="2"/>
      <c r="H245" s="2"/>
      <c r="I245" s="2"/>
      <c r="J245" s="2"/>
    </row>
    <row r="246" spans="2:10" x14ac:dyDescent="0.25">
      <c r="B246" s="2"/>
      <c r="C246" s="2"/>
      <c r="D246" s="2"/>
      <c r="E246" s="2"/>
      <c r="F246" s="2"/>
      <c r="G246" s="2"/>
      <c r="H246" s="2"/>
      <c r="I246" s="2"/>
      <c r="J246" s="2"/>
    </row>
    <row r="247" spans="2:10" x14ac:dyDescent="0.25">
      <c r="B247" s="2"/>
      <c r="C247" s="2"/>
      <c r="D247" s="2"/>
      <c r="E247" s="2"/>
      <c r="F247" s="2"/>
      <c r="G247" s="2"/>
      <c r="H247" s="2"/>
      <c r="I247" s="2"/>
      <c r="J247" s="2"/>
    </row>
    <row r="248" spans="2:10" x14ac:dyDescent="0.25">
      <c r="B248" s="2"/>
      <c r="C248" s="2"/>
      <c r="D248" s="2"/>
      <c r="E248" s="2"/>
      <c r="F248" s="2"/>
      <c r="G248" s="2"/>
      <c r="H248" s="2"/>
      <c r="I248" s="2"/>
      <c r="J248" s="2"/>
    </row>
    <row r="249" spans="2:10" x14ac:dyDescent="0.25">
      <c r="B249" s="2"/>
      <c r="C249" s="2"/>
      <c r="D249" s="2"/>
      <c r="E249" s="2"/>
      <c r="F249" s="2"/>
      <c r="G249" s="2"/>
      <c r="H249" s="2"/>
      <c r="I249" s="2"/>
      <c r="J249" s="2"/>
    </row>
    <row r="250" spans="2:10" x14ac:dyDescent="0.25">
      <c r="B250" s="2"/>
      <c r="C250" s="2"/>
      <c r="D250" s="2"/>
      <c r="E250" s="2"/>
      <c r="F250" s="2"/>
      <c r="G250" s="2"/>
      <c r="H250" s="2"/>
      <c r="I250" s="2"/>
      <c r="J250" s="2"/>
    </row>
    <row r="251" spans="2:10" x14ac:dyDescent="0.25">
      <c r="B251" s="2"/>
      <c r="C251" s="2"/>
      <c r="D251" s="2"/>
      <c r="E251" s="2"/>
      <c r="F251" s="2"/>
      <c r="G251" s="2"/>
      <c r="H251" s="2"/>
      <c r="I251" s="2"/>
      <c r="J251" s="2"/>
    </row>
    <row r="252" spans="2:10" x14ac:dyDescent="0.25">
      <c r="B252" s="2"/>
      <c r="C252" s="2"/>
      <c r="D252" s="2"/>
      <c r="E252" s="2"/>
      <c r="F252" s="2"/>
      <c r="G252" s="2"/>
      <c r="H252" s="2"/>
      <c r="I252" s="2"/>
      <c r="J252" s="2"/>
    </row>
    <row r="253" spans="2:10" x14ac:dyDescent="0.25">
      <c r="B253" s="2"/>
      <c r="C253" s="2"/>
      <c r="D253" s="2"/>
      <c r="E253" s="2"/>
      <c r="F253" s="2"/>
      <c r="G253" s="2"/>
      <c r="H253" s="2"/>
      <c r="I253" s="2"/>
      <c r="J253" s="2"/>
    </row>
    <row r="254" spans="2:10" x14ac:dyDescent="0.25">
      <c r="B254" s="2"/>
      <c r="C254" s="2"/>
      <c r="D254" s="2"/>
      <c r="E254" s="2"/>
      <c r="F254" s="2"/>
      <c r="G254" s="2"/>
      <c r="H254" s="2"/>
      <c r="I254" s="2"/>
      <c r="J254" s="2"/>
    </row>
    <row r="255" spans="2:10" x14ac:dyDescent="0.25">
      <c r="B255" s="2"/>
      <c r="C255" s="2"/>
      <c r="D255" s="2"/>
      <c r="E255" s="2"/>
      <c r="F255" s="2"/>
      <c r="G255" s="2"/>
      <c r="H255" s="2"/>
      <c r="I255" s="2"/>
      <c r="J255" s="2"/>
    </row>
    <row r="256" spans="2:10" x14ac:dyDescent="0.25">
      <c r="B256" s="2"/>
      <c r="C256" s="2"/>
      <c r="D256" s="2"/>
      <c r="E256" s="2"/>
      <c r="F256" s="2"/>
      <c r="G256" s="2"/>
      <c r="H256" s="2"/>
      <c r="I256" s="2"/>
      <c r="J256" s="2"/>
    </row>
    <row r="257" spans="2:10" x14ac:dyDescent="0.25">
      <c r="B257" s="2"/>
      <c r="C257" s="2"/>
      <c r="D257" s="2"/>
      <c r="E257" s="2"/>
      <c r="F257" s="2"/>
      <c r="G257" s="2"/>
      <c r="H257" s="2"/>
      <c r="I257" s="2"/>
      <c r="J257" s="2"/>
    </row>
    <row r="258" spans="2:10" x14ac:dyDescent="0.25">
      <c r="B258" s="2"/>
      <c r="C258" s="2"/>
      <c r="D258" s="2"/>
      <c r="E258" s="2"/>
      <c r="F258" s="2"/>
      <c r="G258" s="2"/>
      <c r="H258" s="2"/>
      <c r="I258" s="2"/>
      <c r="J258" s="2"/>
    </row>
    <row r="259" spans="2:10" x14ac:dyDescent="0.25">
      <c r="B259" s="2"/>
      <c r="C259" s="2"/>
      <c r="D259" s="2"/>
      <c r="E259" s="2"/>
      <c r="F259" s="2"/>
      <c r="G259" s="2"/>
      <c r="H259" s="2"/>
      <c r="I259" s="2"/>
      <c r="J259" s="2"/>
    </row>
    <row r="260" spans="2:10" x14ac:dyDescent="0.25">
      <c r="B260" s="2"/>
      <c r="C260" s="2"/>
      <c r="D260" s="2"/>
      <c r="E260" s="2"/>
      <c r="F260" s="2"/>
      <c r="G260" s="2"/>
      <c r="H260" s="2"/>
      <c r="I260" s="2"/>
      <c r="J260" s="2"/>
    </row>
    <row r="261" spans="2:10" x14ac:dyDescent="0.25">
      <c r="B261" s="2"/>
      <c r="C261" s="2"/>
      <c r="D261" s="2"/>
      <c r="E261" s="2"/>
      <c r="F261" s="2"/>
      <c r="G261" s="2"/>
      <c r="H261" s="2"/>
      <c r="I261" s="2"/>
      <c r="J261" s="2"/>
    </row>
    <row r="262" spans="2:10" x14ac:dyDescent="0.25">
      <c r="B262" s="2"/>
      <c r="C262" s="2"/>
      <c r="D262" s="2"/>
      <c r="E262" s="2"/>
      <c r="F262" s="2"/>
      <c r="G262" s="2"/>
      <c r="H262" s="2"/>
      <c r="I262" s="2"/>
      <c r="J262" s="2"/>
    </row>
    <row r="263" spans="2:10" x14ac:dyDescent="0.25">
      <c r="B263" s="2"/>
      <c r="C263" s="2"/>
      <c r="D263" s="2"/>
      <c r="E263" s="2"/>
      <c r="F263" s="2"/>
      <c r="G263" s="2"/>
      <c r="H263" s="2"/>
      <c r="I263" s="2"/>
      <c r="J263" s="2"/>
    </row>
    <row r="264" spans="2:10" x14ac:dyDescent="0.25">
      <c r="B264" s="2"/>
      <c r="C264" s="2"/>
      <c r="D264" s="2"/>
      <c r="E264" s="2"/>
      <c r="F264" s="2"/>
      <c r="G264" s="2"/>
      <c r="H264" s="2"/>
      <c r="I264" s="2"/>
      <c r="J264" s="2"/>
    </row>
    <row r="265" spans="2:10" x14ac:dyDescent="0.25">
      <c r="B265" s="2"/>
      <c r="C265" s="2"/>
      <c r="D265" s="2"/>
      <c r="E265" s="2"/>
      <c r="F265" s="2"/>
      <c r="G265" s="2"/>
      <c r="H265" s="2"/>
      <c r="I265" s="2"/>
      <c r="J265" s="2"/>
    </row>
    <row r="266" spans="2:10" x14ac:dyDescent="0.25">
      <c r="B266" s="2"/>
      <c r="C266" s="2"/>
      <c r="D266" s="2"/>
      <c r="E266" s="2"/>
      <c r="F266" s="2"/>
      <c r="G266" s="2"/>
      <c r="H266" s="2"/>
      <c r="I266" s="2"/>
      <c r="J266" s="2"/>
    </row>
    <row r="267" spans="2:10" x14ac:dyDescent="0.25">
      <c r="B267" s="2"/>
      <c r="C267" s="2"/>
      <c r="D267" s="2"/>
      <c r="E267" s="2"/>
      <c r="F267" s="2"/>
      <c r="G267" s="2"/>
      <c r="H267" s="2"/>
      <c r="I267" s="2"/>
      <c r="J267" s="2"/>
    </row>
    <row r="268" spans="2:10" x14ac:dyDescent="0.25">
      <c r="B268" s="2"/>
      <c r="C268" s="2"/>
      <c r="D268" s="2"/>
      <c r="E268" s="2"/>
      <c r="F268" s="2"/>
      <c r="G268" s="2"/>
      <c r="H268" s="2"/>
      <c r="I268" s="2"/>
      <c r="J268" s="2"/>
    </row>
    <row r="269" spans="2:10" x14ac:dyDescent="0.25">
      <c r="B269" s="2"/>
      <c r="C269" s="2"/>
      <c r="D269" s="2"/>
      <c r="E269" s="2"/>
      <c r="F269" s="2"/>
      <c r="G269" s="2"/>
      <c r="H269" s="2"/>
      <c r="I269" s="2"/>
      <c r="J269" s="2"/>
    </row>
    <row r="270" spans="2:10" x14ac:dyDescent="0.25">
      <c r="B270" s="2"/>
      <c r="C270" s="2"/>
      <c r="D270" s="2"/>
      <c r="E270" s="2"/>
      <c r="F270" s="2"/>
      <c r="G270" s="2"/>
      <c r="H270" s="2"/>
      <c r="I270" s="2"/>
      <c r="J270" s="2"/>
    </row>
    <row r="271" spans="2:10" x14ac:dyDescent="0.25">
      <c r="B271" s="2"/>
      <c r="C271" s="2"/>
      <c r="D271" s="2"/>
      <c r="E271" s="2"/>
      <c r="F271" s="2"/>
      <c r="G271" s="2"/>
      <c r="H271" s="2"/>
      <c r="I271" s="2"/>
      <c r="J271" s="2"/>
    </row>
    <row r="272" spans="2:10" x14ac:dyDescent="0.25">
      <c r="B272" s="2"/>
      <c r="C272" s="2"/>
      <c r="D272" s="2"/>
      <c r="E272" s="2"/>
      <c r="F272" s="2"/>
      <c r="G272" s="2"/>
      <c r="H272" s="2"/>
      <c r="I272" s="2"/>
      <c r="J272" s="2"/>
    </row>
    <row r="273" spans="2:10" x14ac:dyDescent="0.25">
      <c r="B273" s="2"/>
      <c r="C273" s="2"/>
      <c r="D273" s="2"/>
      <c r="E273" s="2"/>
      <c r="F273" s="2"/>
      <c r="G273" s="2"/>
      <c r="H273" s="2"/>
      <c r="I273" s="2"/>
      <c r="J273" s="2"/>
    </row>
    <row r="274" spans="2:10" x14ac:dyDescent="0.25">
      <c r="B274" s="2"/>
      <c r="C274" s="2"/>
      <c r="D274" s="2"/>
      <c r="E274" s="2"/>
      <c r="F274" s="2"/>
      <c r="G274" s="2"/>
      <c r="H274" s="2"/>
      <c r="I274" s="2"/>
      <c r="J274" s="2"/>
    </row>
    <row r="275" spans="2:10" x14ac:dyDescent="0.25">
      <c r="B275" s="2"/>
      <c r="C275" s="2"/>
      <c r="D275" s="2"/>
      <c r="E275" s="2"/>
      <c r="F275" s="2"/>
      <c r="G275" s="2"/>
      <c r="H275" s="2"/>
      <c r="I275" s="2"/>
      <c r="J275" s="2"/>
    </row>
    <row r="276" spans="2:10" x14ac:dyDescent="0.25">
      <c r="B276" s="2"/>
      <c r="C276" s="2"/>
      <c r="D276" s="2"/>
      <c r="E276" s="2"/>
      <c r="F276" s="2"/>
      <c r="G276" s="2"/>
      <c r="H276" s="2"/>
      <c r="I276" s="2"/>
      <c r="J276" s="2"/>
    </row>
    <row r="277" spans="2:10" x14ac:dyDescent="0.25">
      <c r="B277" s="2"/>
      <c r="C277" s="2"/>
      <c r="D277" s="2"/>
      <c r="E277" s="2"/>
      <c r="F277" s="2"/>
      <c r="G277" s="2"/>
      <c r="H277" s="2"/>
      <c r="I277" s="2"/>
      <c r="J277" s="2"/>
    </row>
    <row r="278" spans="2:10" x14ac:dyDescent="0.25">
      <c r="B278" s="2"/>
      <c r="C278" s="2"/>
      <c r="D278" s="2"/>
      <c r="E278" s="2"/>
      <c r="F278" s="2"/>
      <c r="G278" s="2"/>
      <c r="H278" s="2"/>
      <c r="I278" s="2"/>
      <c r="J278" s="2"/>
    </row>
    <row r="279" spans="2:10" x14ac:dyDescent="0.25">
      <c r="B279" s="2"/>
      <c r="C279" s="2"/>
      <c r="D279" s="2"/>
      <c r="E279" s="2"/>
      <c r="F279" s="2"/>
      <c r="G279" s="2"/>
      <c r="H279" s="2"/>
      <c r="I279" s="2"/>
      <c r="J279" s="2"/>
    </row>
    <row r="280" spans="2:10" x14ac:dyDescent="0.25">
      <c r="B280" s="2"/>
      <c r="C280" s="2"/>
      <c r="D280" s="2"/>
      <c r="E280" s="2"/>
      <c r="F280" s="2"/>
      <c r="G280" s="2"/>
      <c r="H280" s="2"/>
      <c r="I280" s="2"/>
      <c r="J280" s="2"/>
    </row>
    <row r="281" spans="2:10" x14ac:dyDescent="0.25">
      <c r="B281" s="2"/>
      <c r="C281" s="2"/>
      <c r="D281" s="2"/>
      <c r="E281" s="2"/>
      <c r="F281" s="2"/>
      <c r="G281" s="2"/>
      <c r="H281" s="2"/>
      <c r="I281" s="2"/>
      <c r="J281" s="2"/>
    </row>
    <row r="282" spans="2:10" x14ac:dyDescent="0.25">
      <c r="B282" s="2"/>
      <c r="C282" s="2"/>
      <c r="D282" s="2"/>
      <c r="E282" s="2"/>
      <c r="F282" s="2"/>
      <c r="G282" s="2"/>
      <c r="H282" s="2"/>
      <c r="I282" s="2"/>
      <c r="J282" s="2"/>
    </row>
    <row r="283" spans="2:10" x14ac:dyDescent="0.25">
      <c r="B283" s="2"/>
      <c r="C283" s="2"/>
      <c r="D283" s="2"/>
      <c r="E283" s="2"/>
      <c r="F283" s="2"/>
      <c r="G283" s="2"/>
      <c r="H283" s="2"/>
      <c r="I283" s="2"/>
      <c r="J283" s="2"/>
    </row>
    <row r="284" spans="2:10" x14ac:dyDescent="0.25">
      <c r="B284" s="2"/>
      <c r="C284" s="2"/>
      <c r="D284" s="2"/>
      <c r="E284" s="2"/>
      <c r="F284" s="2"/>
      <c r="G284" s="2"/>
      <c r="H284" s="2"/>
      <c r="I284" s="2"/>
      <c r="J284" s="2"/>
    </row>
    <row r="285" spans="2:10" x14ac:dyDescent="0.25">
      <c r="B285" s="2"/>
      <c r="C285" s="2"/>
      <c r="D285" s="2"/>
      <c r="E285" s="2"/>
      <c r="F285" s="2"/>
      <c r="G285" s="2"/>
      <c r="H285" s="2"/>
      <c r="I285" s="2"/>
      <c r="J285" s="2"/>
    </row>
    <row r="286" spans="2:10" x14ac:dyDescent="0.25">
      <c r="B286" s="2"/>
      <c r="C286" s="2"/>
      <c r="D286" s="2"/>
      <c r="E286" s="2"/>
      <c r="F286" s="2"/>
      <c r="G286" s="2"/>
      <c r="H286" s="2"/>
      <c r="I286" s="2"/>
      <c r="J286" s="2"/>
    </row>
    <row r="287" spans="2:10" x14ac:dyDescent="0.25">
      <c r="B287" s="2"/>
      <c r="C287" s="2"/>
      <c r="D287" s="2"/>
      <c r="E287" s="2"/>
      <c r="F287" s="2"/>
      <c r="G287" s="2"/>
      <c r="H287" s="2"/>
      <c r="I287" s="2"/>
      <c r="J287" s="2"/>
    </row>
    <row r="288" spans="2:10" x14ac:dyDescent="0.25">
      <c r="B288" s="2"/>
      <c r="C288" s="2"/>
      <c r="D288" s="2"/>
      <c r="E288" s="2"/>
      <c r="F288" s="2"/>
      <c r="G288" s="2"/>
      <c r="H288" s="2"/>
      <c r="I288" s="2"/>
      <c r="J288" s="2"/>
    </row>
    <row r="289" spans="2:10" x14ac:dyDescent="0.25">
      <c r="B289" s="2"/>
      <c r="C289" s="2"/>
      <c r="D289" s="2"/>
      <c r="E289" s="2"/>
      <c r="F289" s="2"/>
      <c r="G289" s="2"/>
      <c r="H289" s="2"/>
      <c r="I289" s="2"/>
      <c r="J289" s="2"/>
    </row>
    <row r="290" spans="2:10" x14ac:dyDescent="0.25">
      <c r="B290" s="2"/>
      <c r="C290" s="2"/>
      <c r="D290" s="2"/>
      <c r="E290" s="2"/>
      <c r="F290" s="2"/>
      <c r="G290" s="2"/>
      <c r="H290" s="2"/>
      <c r="I290" s="2"/>
      <c r="J290" s="2"/>
    </row>
    <row r="291" spans="2:10" x14ac:dyDescent="0.25">
      <c r="B291" s="2"/>
      <c r="C291" s="2"/>
      <c r="D291" s="2"/>
      <c r="E291" s="2"/>
      <c r="F291" s="2"/>
      <c r="G291" s="2"/>
      <c r="H291" s="2"/>
      <c r="I291" s="2"/>
      <c r="J291" s="2"/>
    </row>
    <row r="292" spans="2:10" x14ac:dyDescent="0.25">
      <c r="B292" s="2"/>
      <c r="C292" s="2"/>
      <c r="D292" s="2"/>
      <c r="E292" s="2"/>
      <c r="F292" s="2"/>
      <c r="G292" s="2"/>
      <c r="H292" s="2"/>
      <c r="I292" s="2"/>
      <c r="J292" s="2"/>
    </row>
    <row r="293" spans="2:10" x14ac:dyDescent="0.25">
      <c r="B293" s="2"/>
      <c r="C293" s="2"/>
      <c r="D293" s="2"/>
      <c r="E293" s="2"/>
      <c r="F293" s="2"/>
      <c r="G293" s="2"/>
      <c r="H293" s="2"/>
      <c r="I293" s="2"/>
      <c r="J293" s="2"/>
    </row>
    <row r="294" spans="2:10" x14ac:dyDescent="0.25">
      <c r="B294" s="2"/>
      <c r="C294" s="2"/>
      <c r="D294" s="2"/>
      <c r="E294" s="2"/>
      <c r="F294" s="2"/>
      <c r="G294" s="2"/>
      <c r="H294" s="2"/>
      <c r="I294" s="2"/>
    </row>
  </sheetData>
  <mergeCells count="11">
    <mergeCell ref="A116:A117"/>
    <mergeCell ref="B187:G187"/>
    <mergeCell ref="B188:J192"/>
    <mergeCell ref="G1:J1"/>
    <mergeCell ref="A2:J2"/>
    <mergeCell ref="A3:A4"/>
    <mergeCell ref="B3:B4"/>
    <mergeCell ref="C3:I3"/>
    <mergeCell ref="J3:J4"/>
    <mergeCell ref="B122:J122"/>
    <mergeCell ref="B159:J159"/>
  </mergeCells>
  <phoneticPr fontId="6" type="noConversion"/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2013-11-14T08:05:53Z</cp:lastPrinted>
  <dcterms:created xsi:type="dcterms:W3CDTF">2006-09-16T00:00:00Z</dcterms:created>
  <dcterms:modified xsi:type="dcterms:W3CDTF">2019-06-03T06:25:04Z</dcterms:modified>
</cp:coreProperties>
</file>