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9440" windowHeight="12210" firstSheet="3" activeTab="6"/>
  </bookViews>
  <sheets>
    <sheet name="Прилож 1 доходы 2019г" sheetId="1" r:id="rId1"/>
    <sheet name="Прилож 2 расх 2019г." sheetId="2" r:id="rId2"/>
    <sheet name="Прилож 3 расх 20-21" sheetId="3" r:id="rId3"/>
    <sheet name="Прилож 4 вед расх 19" sheetId="4" r:id="rId4"/>
    <sheet name="Прилож 5 вед расх20-21" sheetId="5" r:id="rId5"/>
    <sheet name="Прилож 6 МП 2019" sheetId="6" r:id="rId6"/>
    <sheet name="Прил.7 источники 2019" sheetId="7" r:id="rId7"/>
    <sheet name="Лист4" sheetId="8" r:id="rId8"/>
  </sheets>
  <definedNames>
    <definedName name="_xlnm._FilterDatabase" localSheetId="1" hidden="1">'Прилож 2 расх 2019г.'!$A$12:$F$177</definedName>
    <definedName name="_xlnm._FilterDatabase" localSheetId="3" hidden="1">'Прилож 4 вед расх 19'!$A$10:$G$265</definedName>
  </definedNames>
  <calcPr fullCalcOnLoad="1"/>
</workbook>
</file>

<file path=xl/sharedStrings.xml><?xml version="1.0" encoding="utf-8"?>
<sst xmlns="http://schemas.openxmlformats.org/spreadsheetml/2006/main" count="2428" uniqueCount="527">
  <si>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</si>
  <si>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</si>
  <si>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и.о. председателя Думы Ирбитского                               Глава Ирбитского</t>
  </si>
  <si>
    <t xml:space="preserve">муниципального образования                                           муниципального образования   </t>
  </si>
  <si>
    <t xml:space="preserve">                                  Р.С. Халикова </t>
  </si>
  <si>
    <t xml:space="preserve">                А.В.Никифоров</t>
  </si>
  <si>
    <t>и.о. председателя Думы Ирбитского                          Глава Ирбитского</t>
  </si>
  <si>
    <t xml:space="preserve">муниципального образования                                       муниципального образования   </t>
  </si>
  <si>
    <t xml:space="preserve">                                          Р.С. Халикова </t>
  </si>
  <si>
    <t xml:space="preserve">                                         Р.С. Халикова </t>
  </si>
  <si>
    <t>ГРБС:Бердюгинская территориальная администрация Ирбитского муниципального образования</t>
  </si>
  <si>
    <t>ГРБС: Гаевская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</si>
  <si>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</si>
  <si>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 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</si>
  <si>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</si>
  <si>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</si>
  <si>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Обеспечение деятельности муниципальных органов(территориальные органы)</t>
  </si>
  <si>
    <t>ГРБС: Ключевская территориальная администрация Ирбитского муниципального образования</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</si>
  <si>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</si>
  <si>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Пионерская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</si>
  <si>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</si>
  <si>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</si>
  <si>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</si>
  <si>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</si>
  <si>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ГРБС:Управление образования Ирбитского муниципального образования</t>
  </si>
  <si>
    <t>ГРБС: Управление культуры Ирбитского муниципального образования</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</si>
  <si>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</si>
  <si>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и.о. председателя Думы Ирбитского                                   Глава Ирбитского</t>
  </si>
  <si>
    <t xml:space="preserve">муниципального образования                                               муниципального образования   </t>
  </si>
  <si>
    <t xml:space="preserve">                                     Р.С. Халикова </t>
  </si>
  <si>
    <t>МП"Социальная поддержка населения Ирбитского муниципаль-ного образования до 2024 года"</t>
  </si>
  <si>
    <t>и.о. председателя Думы Ирбитского                      Глава Ирбитского</t>
  </si>
  <si>
    <t xml:space="preserve">муниципального образования                                  муниципального образования   </t>
  </si>
  <si>
    <t xml:space="preserve">А.В. Никифоров </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</si>
  <si>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t>
  </si>
  <si>
    <t>Подпрограмма"Развитие кадровой политики в системе муниципального управления Ирбитского муниципального образования до 2024 года".</t>
  </si>
  <si>
    <t>МП"Управление муниципальным имуществом и земельными ресурсами на территории Ирбитского муниципального образования до 2024 года"</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</si>
  <si>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</si>
  <si>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</si>
  <si>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Подпрограмма"Профилактика терроризма и экстремизма".</t>
  </si>
  <si>
    <t>Подпрограмма "Профилактика правонарушений,создание условий для деятельности народных дружин"</t>
  </si>
  <si>
    <t>МП"Развитие экономики Ирбитского муниципального образования до 2024 года"</t>
  </si>
  <si>
    <t>Подпрограмма"Развитие субъектов малого и среднего предпринимательства в Ирбитском муниципальном образовании."</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</si>
  <si>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</si>
  <si>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Подпрограмма"Повышение эффективности производства агропромышленного комплекса Ирбитского муниципального образования."</t>
  </si>
  <si>
    <t>Подпрограмма"Развитие и модернизация систем коммунальной инфраструктуры теплоснабжения, водоснабжения  и водоотведения Ирбитского МО".</t>
  </si>
  <si>
    <t>Подпрограмма "Капитальный ремонт общего имущества многоквартирных домов на территории Ирбитского МО"</t>
  </si>
  <si>
    <t>Подпрограмма"Развитие газификации в Ирбитском муниципальном образовании"</t>
  </si>
  <si>
    <t>Подпрограмма "Обеспечение рационального и безопасного природопользования на территории Ирбитского муниципального образования".</t>
  </si>
  <si>
    <t>Подпрограмма "Обеспечение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</si>
  <si>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Подпрограмма"Социальная поддержка по оплате жилого помещения и коммунальных услуг населения Ирбитского МО"</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</si>
  <si>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</si>
  <si>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МП"Подготовка документов территориального планирования в Ирбитском муниципальном образовании до 2024 года"</t>
  </si>
  <si>
    <t>Подпрограмма "Развитие образования в сфере культуры и искусства"</t>
  </si>
  <si>
    <t>Подпрограмма"Обеспечение реализации муниципальной программы "Развитие культуры и искусства в Ирбитском муниципальном образовании до 2024 года"</t>
  </si>
  <si>
    <t>МП"Развитие физической культуры, спорта и молодежной политики Ирбитского муниципального образования до 2024 года"</t>
  </si>
  <si>
    <t>Подпрограмма"Развитие физической культуры и спорта Ирбитского муниципального образования"</t>
  </si>
  <si>
    <t>Подпрограмма "Молодежь Ирбитского муниципального образования "</t>
  </si>
  <si>
    <t>Подпрограмма"Патриотическое воспитание граждан Ирбитского муниципального образования"</t>
  </si>
  <si>
    <t>Подпрограмма "Обеспечение реализации муниципальной программы " Развитие физической культуры,спорта и молодежной политики Ирбитского МО до 2024 года"</t>
  </si>
  <si>
    <t>МП"Повышение эффективности управления муниципальными финансами Ирбитского муниципального образования до 2024 года"</t>
  </si>
  <si>
    <t>Подпрограмма"Управление  муниципальным  долгом"</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</si>
  <si>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до2024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</si>
  <si>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</si>
  <si>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МП"Создание в Ирбитском муниципальном образовании(исходя из прогнозируемой потребности) новых мест в общеобразовательных организациях " до 2025 года.</t>
  </si>
  <si>
    <t xml:space="preserve">муниципального образования                                        муниципального образования   </t>
  </si>
  <si>
    <t>и.о.председател Думы Ирбитского                               Глава Ирбитского</t>
  </si>
  <si>
    <t xml:space="preserve">                                       Р.С Халикова </t>
  </si>
  <si>
    <t>ного  образования от  28.06.2019 г. № 264</t>
  </si>
  <si>
    <t xml:space="preserve"> "О внесении изменений в решение Думы  </t>
  </si>
  <si>
    <t xml:space="preserve"> Ирбитского муниципального образования  </t>
  </si>
  <si>
    <t xml:space="preserve">от 20.12. 2018 г.  № 206 "О бюджете </t>
  </si>
  <si>
    <t xml:space="preserve">  Ирбитского муниципального образования </t>
  </si>
  <si>
    <t xml:space="preserve"> на 2019 год и плановый период 2020 </t>
  </si>
  <si>
    <t xml:space="preserve">  и 2021 годов"</t>
  </si>
  <si>
    <t>и.о. председателя Думы Ирбитского                    Глава Ирбитского</t>
  </si>
  <si>
    <t xml:space="preserve">                                           Р.С. Халикова </t>
  </si>
  <si>
    <t>0720849100</t>
  </si>
  <si>
    <t>901 1 11 05024 04 0001 120</t>
  </si>
  <si>
    <t>901 1 11 05024 04 0000 120</t>
  </si>
  <si>
    <t xml:space="preserve">                              образования от 28.06.2019г  №    264</t>
  </si>
  <si>
    <t>Приложение № 7</t>
  </si>
  <si>
    <t>образования от  28.06. 2019 г. № 264</t>
  </si>
  <si>
    <t>0910125010</t>
  </si>
  <si>
    <t>0920525010</t>
  </si>
  <si>
    <t>801</t>
  </si>
  <si>
    <t>802</t>
  </si>
  <si>
    <t>805</t>
  </si>
  <si>
    <t>806</t>
  </si>
  <si>
    <t>807</t>
  </si>
  <si>
    <t>809</t>
  </si>
  <si>
    <t>814</t>
  </si>
  <si>
    <t>816</t>
  </si>
  <si>
    <t>817</t>
  </si>
  <si>
    <t>818</t>
  </si>
  <si>
    <t>820</t>
  </si>
  <si>
    <t>906</t>
  </si>
  <si>
    <t>908</t>
  </si>
  <si>
    <t>образования от 28.06. 2019 г. № 264</t>
  </si>
  <si>
    <t>ного образования от 28.06. 2019 г. №264</t>
  </si>
  <si>
    <t xml:space="preserve">                               к решению Думы Ирбитского муниципального</t>
  </si>
  <si>
    <t xml:space="preserve">                      "О бюджете Ирбитского муниципального образования</t>
  </si>
  <si>
    <t xml:space="preserve">                                   Р.С. Халикова </t>
  </si>
  <si>
    <t>и.о. председателя Думы Ирбитского                   Глава Ирбитского</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</si>
  <si>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</si>
  <si>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</si>
  <si>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t>
  </si>
  <si>
    <t>Обеспечение деятельности муниципальных органов (территориальные органы)</t>
  </si>
  <si>
    <t>Иные закупки товаров, работ и услуг для обеспечения государственных (муниципальных) нужд</t>
  </si>
  <si>
    <t>Уплата налогов, сборов и иных платежей</t>
  </si>
  <si>
    <t>Резервные фонды</t>
  </si>
  <si>
    <t>Резервный фонд муниципального образования</t>
  </si>
  <si>
    <t>Резервные средства</t>
  </si>
  <si>
    <t>Другие общегосударственные вопросы</t>
  </si>
  <si>
    <t>Пенсионное обеспечение муниципальных служащих в соответствии с Законом Свердловской Области</t>
  </si>
  <si>
    <t>Социальные выплаты гражданам, кроме публичных нормативных социальных выплат</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</si>
  <si>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</si>
  <si>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Обеспечение организационных мероприятий.</t>
  </si>
  <si>
    <t>Оказание услуг(выполнение работ) муниципальными учреждениями</t>
  </si>
  <si>
    <t>Расходы на выплаты персоналу казенных учреждений</t>
  </si>
  <si>
    <t>НАЦИОНАЛЬНАЯ БЕЗОПАСНОСТЬ И ПРАВООХРАНИТЕЛЬНАЯ ДЕЯТЕЛЬНОСТЬ</t>
  </si>
  <si>
    <t>Обеспечение пожарной безопасности</t>
  </si>
  <si>
    <t>МП"Обеспечение общественной безопасности населения Ирбитского муниципального образования до 2024 года"</t>
  </si>
  <si>
    <t>Подпрограмма"Обеспечение первичных мер пожарной безопасности на территории Ирбитского муниципального образования".</t>
  </si>
  <si>
    <t>Создание вокруг населенных пунктов противопожарных минерализованных защитных полос.</t>
  </si>
  <si>
    <t>НАЦИОНАЛЬНАЯ ЭКОНОМИКА</t>
  </si>
  <si>
    <t>Дорожное хозяйство (дорожные фонды)</t>
  </si>
  <si>
    <t>МП"Развитие транспортного комплекса в Ирбитском муниципальном образовании до 2024 года"</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</si>
  <si>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</si>
  <si>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Реконструкция, капитальный ремонт, ремонт (демонтаж) автомобильных дорог и мостов общего пользования местного значения Ирбитского района.</t>
  </si>
  <si>
    <t>Подпрограмма"Повышение безопасности дорожного движения на территории Ирбитского муниципального образования"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</si>
  <si>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</si>
  <si>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</si>
  <si>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ЖИЛИЩНО-КОММУНАЛЬНОЕ ХОЗЯЙСТВО</t>
  </si>
  <si>
    <t>Коммунальное хозяйство</t>
  </si>
  <si>
    <t>МП"Развитие жилищно-коммунального хозяйства и повышение энергетической эффективности в Ирбитском муниципальном образовании до 2024 года".</t>
  </si>
  <si>
    <t>Подпрограмма"Энергосбережение и повышение энергетической эффективности Ирбитского МО"</t>
  </si>
  <si>
    <t>Реализация муниципальных программ по энергосбережению и повышению энергетической эффективности</t>
  </si>
  <si>
    <t>Бюджетные инвестиции</t>
  </si>
  <si>
    <t>Строительство блочных газовых котельных в Ирбитском муниципальном образовании</t>
  </si>
  <si>
    <t>Строительство блочных газовых котельных в Ирбитском муниципальном образовании на условиях софинансирования</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</si>
  <si>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ПСД</t>
  </si>
  <si>
    <t>Благоустройство</t>
  </si>
  <si>
    <t>Подпрограмма "Восстановление и развитие внешнего благоустройства населенных пунктов Ирбитского муниципального образования "</t>
  </si>
  <si>
    <t>Освещение мест отдыха (парки, скверы) в населенных пунктах Ирбитского МО.</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</si>
  <si>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</si>
  <si>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Содержание мемориального сквера "Бюста дважды герою СССР Г.А.Речкалову".</t>
  </si>
  <si>
    <t>МП "Формирование современной городской среды Ирбитского муниципального образования на 2018-2024 годы"</t>
  </si>
  <si>
    <t>Комплексное благоустройство дворовых территорий многоквартирных домов.</t>
  </si>
  <si>
    <t>Комплексное благоустройство общественных территорий</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</si>
  <si>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</si>
  <si>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Разработка проектно - сметной документации, экспертиза.</t>
  </si>
  <si>
    <t>Другие вопросы в области жилищно-коммунального хозяйства</t>
  </si>
  <si>
    <t>Подпрограмма"Развитие и модернизация систем коммунальной инфраструктуры теплоснабжения,водоснабжения  и водоотведения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</si>
  <si>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</si>
  <si>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ОБРАЗОВАНИЕ</t>
  </si>
  <si>
    <t>Дошкольное образование</t>
  </si>
  <si>
    <t>МП"Развитие системы образования в Ирбитском МО до 2024 года"</t>
  </si>
  <si>
    <t>Подпрограмма"Развитие системы дошкольного образования в Ирбитском МО"</t>
  </si>
  <si>
    <t>Организация мероприятий по проведению капитальных ремонтов зданий и помещений муниципальных организаций дошкольного образования.</t>
  </si>
  <si>
    <t>Субсидии бюджетным учреждениям</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</si>
  <si>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</si>
  <si>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</si>
  <si>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Общее образование</t>
  </si>
  <si>
    <t>Подпрограмма"Развитие системы общего образования в Ирбитском МО"</t>
  </si>
  <si>
    <t>Обеспечение мероприятий по оборудованию спортивных площадок в общеобразовательных организациях</t>
  </si>
  <si>
    <t>Организация мероприятий по проведению капитальных ремонтов зданий и помещений муниципальных общеобразовательных организаций.</t>
  </si>
  <si>
    <t>Создание в общеобразовательных организациях, расположенных в сельской местности условий для занятий физической культурой и спортом.</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</si>
  <si>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</si>
  <si>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</si>
  <si>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Субсидии автономным учреждениям</t>
  </si>
  <si>
    <t>Создание в общеобразовательных организациях, расположенных в сельской местности, условий для занятия физичексой культурой и спортом.</t>
  </si>
  <si>
    <t>Подпрограмма "Реализация проекта "Уральская инженерная школа" в Ирбитском МО"</t>
  </si>
  <si>
    <t>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</si>
  <si>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Дополнительное образование детей</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</si>
  <si>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</si>
  <si>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</si>
  <si>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Профессиональная подготовка, переподготовка и повышение квалификации</t>
  </si>
  <si>
    <t>Молодежная политика</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</si>
  <si>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t>
  </si>
  <si>
    <t>Другие вопросы в области образования</t>
  </si>
  <si>
    <t>Подпрограмма"Обеспечение реализации муниципальной программы Ирбитского МО "Развитие системы образования в Ирбитском МО до 2024 года"</t>
  </si>
  <si>
    <t>Организация деятельности МКУ "Центр развития образования", оказывающего услуги в сфере образования.</t>
  </si>
  <si>
    <t>Исполнение судебных актов</t>
  </si>
  <si>
    <t>КУЛЬТУРА, КИНЕМАТОГРАФИЯ</t>
  </si>
  <si>
    <t>Культура</t>
  </si>
  <si>
    <t>МП"Развитие культуры и искусства в Ирбитском муниципальном образовании до 2024 года"</t>
  </si>
  <si>
    <t>Подпрограмма"Развитие культуры и искусства"</t>
  </si>
  <si>
    <t>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</si>
  <si>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</si>
  <si>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</si>
  <si>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Реконструкция зданий и помещений учреждений культуры.</t>
  </si>
  <si>
    <t>Субсидии на осуществление капитальных вложений бюджетным и автономным учреждениям, государственным (муниципальным) унитарным предприятиям</t>
  </si>
  <si>
    <t>Реконструкция зданий и помещений учреждений культуры (софинансирование из местного бюджета)</t>
  </si>
  <si>
    <t>СОЦИАЛЬНАЯ ПОЛИТИКА</t>
  </si>
  <si>
    <t>Социальное обеспечение населения</t>
  </si>
  <si>
    <t>МП"Социальная поддержка населения Ирбитского муниципального образования до 2024 года"</t>
  </si>
  <si>
    <t>Подпрограмма"Социальная поддержка по оплате жилого помещения и коммунальных услуг населения Ирбитского МО."</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</si>
  <si>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</si>
  <si>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Публичные нормативные социальные выплаты гражданам</t>
  </si>
  <si>
    <t>Компенсация отдельным категориям граждан оплаты взноса на капитальный ремонт общего имущества в многоквартирном доме.</t>
  </si>
  <si>
    <t>Выплата ежемесячного пособия лицам,которым присвоено почетное звание "Почетный гражданин Ирбитского муниципального образования"</t>
  </si>
  <si>
    <t>Другие вопросы в области социальной политики</t>
  </si>
  <si>
    <t xml:space="preserve">                              Приложение №1</t>
  </si>
  <si>
    <t xml:space="preserve">                             "О внесении изменений в решение Думы Ирбитского </t>
  </si>
  <si>
    <t xml:space="preserve">                              муниципального образования от 20.12. 2018г  № 206</t>
  </si>
  <si>
    <t xml:space="preserve">                              на 2019 год и плановый период 2020 и 2021 годов "</t>
  </si>
  <si>
    <t>Изменения в  Свод доходов местного бюджета  на 2019 год</t>
  </si>
  <si>
    <t>Номер строки</t>
  </si>
  <si>
    <t xml:space="preserve">Код  классификации доходов бюджета  </t>
  </si>
  <si>
    <t xml:space="preserve"> Наименование кода классификации доходов бюджета</t>
  </si>
  <si>
    <t>Сумма, в руб.</t>
  </si>
  <si>
    <t>2</t>
  </si>
  <si>
    <t>000 1 00 00000 00 0000 000</t>
  </si>
  <si>
    <t>НАЛОГОВЫЕ И НЕНАЛОГОВЫЕ ДОХОДЫ</t>
  </si>
  <si>
    <t>000 1 03 00000 00 0000 000</t>
  </si>
  <si>
    <t>НАЛОГИ НА ТОВАРЫ (РАБОТЫ, УСЛУГИ), РЕАЛИЗУЕМЫЕ НА ТЕРРИТРИИ РОССИЙСКОЙ ФЕДЕРАЦИИ</t>
  </si>
  <si>
    <t>100 1 03 02231 01 0000 110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</si>
  <si>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</si>
  <si>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100 1 03 02241 01 0000 110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</si>
  <si>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</si>
  <si>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100 1 03 02251 01 0000 110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</si>
  <si>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</si>
  <si>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</si>
  <si>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</si>
  <si>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182 1 05 00000 00 0000 000</t>
  </si>
  <si>
    <t>НАЛОГИ НА СОВОКУПНЫЙ ДОХОД</t>
  </si>
  <si>
    <t>182 1 05 02000 02 0000 110</t>
  </si>
  <si>
    <t>Единый налог на вмененный доход для отдельных видов деятельности</t>
  </si>
  <si>
    <t>182 1 05 02010 02 0000 110</t>
  </si>
  <si>
    <t>182 1 05 03000 01 0000 110</t>
  </si>
  <si>
    <t>Единый сельскохозяйственный налог</t>
  </si>
  <si>
    <t>182 1 05 03010 01 0000 110</t>
  </si>
  <si>
    <t>000 1 11 00000 00 0000 000</t>
  </si>
  <si>
    <t>ДОХОДЫ ОТ ИСПОЛЬЗОВАНИЯ ИМУЩЕСТВА, НАХОДЯЩЕГОСЯ В ГОСУДАРСТВЕННОЙ И МУНИЦИПАЛЬНОЙ СОБСТВЕННОСТИ</t>
  </si>
  <si>
    <t>901 1 11 05000 00 0000 120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</si>
  <si>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</si>
  <si>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</si>
  <si>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t>
  </si>
  <si>
    <t xml:space="preserve">901 1 11 05074 04 0000 120 </t>
  </si>
  <si>
    <t>Доходы от сдачи в аренду имущества, составляющего казну городских округов (за исключением земельных участков)</t>
  </si>
  <si>
    <t xml:space="preserve">901 1 11 05074 04 0003 120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</si>
  <si>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</si>
  <si>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901 1 11 09044 04 0000 120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</si>
  <si>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</si>
  <si>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901 1 11 09044 04 0004 120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</si>
  <si>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</si>
  <si>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000 1 13 00000 00 0000 000</t>
  </si>
  <si>
    <t>ДОХОДЫ ОТ ОКАЗАНИЯ ПЛАТНЫХ УСЛУГ (РАБОТ)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</si>
  <si>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</si>
  <si>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</si>
  <si>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906 1 13 01994 04 0001 130</t>
  </si>
  <si>
    <t>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дошкольных образовательных организациях)</t>
  </si>
  <si>
    <t>906 1 13 01994 04 0003 130</t>
  </si>
  <si>
    <t>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</si>
  <si>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000 1 14 00000 00 0000 000</t>
  </si>
  <si>
    <t>ДОХОДЫ ОТ ПРОДАЖИ МАТЕРИАЛЬНЫХ И НЕМАТЕРИАЛЬНЫХ АКТИВОВ</t>
  </si>
  <si>
    <t>901 1 14 02040 04 0000 410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</si>
  <si>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</si>
  <si>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</si>
  <si>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</si>
  <si>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901 1 14 02043 04 0000 440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</si>
  <si>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</si>
  <si>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901 1 14 06000 00 0000 430</t>
  </si>
  <si>
    <t xml:space="preserve"> Доходы    от    продажи    земельных    участков, находящихся в государственной и муниципальной собственности </t>
  </si>
  <si>
    <t>901 1 14 06012 04 0000 430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</si>
  <si>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</si>
  <si>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</si>
  <si>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</si>
  <si>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 xml:space="preserve">000 1 16 25000 00 0000 140
</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</si>
  <si>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</si>
  <si>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076 1 16 25030 01 6000 140</t>
  </si>
  <si>
    <t xml:space="preserve">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
</t>
  </si>
  <si>
    <t xml:space="preserve">000 1 16 30000 01 0000 140
</t>
  </si>
  <si>
    <t xml:space="preserve">Денежные взыскания (штрафы) за правонарушения в области дорожного движения
</t>
  </si>
  <si>
    <t xml:space="preserve">188 1 16 30030 01 6000 140
</t>
  </si>
  <si>
    <t xml:space="preserve">Прочие денежные взыскания (штрафы) за правонарушения в области дорожного движения
</t>
  </si>
  <si>
    <t xml:space="preserve">000 1 16 35000 00 0000 140
</t>
  </si>
  <si>
    <t>Суммы по искам о возмещении вреда, причиненного окружающей среде</t>
  </si>
  <si>
    <t xml:space="preserve">076 1 16 35020 04 6000 140
</t>
  </si>
  <si>
    <t xml:space="preserve">Суммы по искам о возмещении вреда, причиненного окружающей среде, подлежащие зачислению в бюджеты городских округов 
</t>
  </si>
  <si>
    <t>188 1 16 43000 01 6000 140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</si>
  <si>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</si>
  <si>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000 1 16 90000 00 0000 140</t>
  </si>
  <si>
    <t>Прочие поступления от денежных взысканий  (штрафов) и иных сумм в возмещение ущерба</t>
  </si>
  <si>
    <t>076 1 16 90040 04 0000 140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</si>
  <si>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</si>
  <si>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188 1 16 90040 04 0000 140</t>
  </si>
  <si>
    <t>901 1 16 90040 04 0000 140</t>
  </si>
  <si>
    <t>000 2 02 00000 00 0000 000</t>
  </si>
  <si>
    <t>БЕЗВОЗМЕЗДНЫЕ ПОСТУПЛЕНИЯ ОТ ДРУГИХ БЮДЖЕТОВ БЮДЖЕТНОЙ СИСТЕМЫ РОССИЙСКОЙ ФЕДЕРАЦИИ</t>
  </si>
  <si>
    <t xml:space="preserve"> 000 2 02 20000 00 0000 150
</t>
  </si>
  <si>
    <t xml:space="preserve">Субсидии бюджетам бюджетной системы Российской Федерации </t>
  </si>
  <si>
    <t>000 2 02 25519 00 0000 150</t>
  </si>
  <si>
    <t>Субсидия бюджетам на поддержку отрасли культуры</t>
  </si>
  <si>
    <t>908 2 02 25519 04 0000 150</t>
  </si>
  <si>
    <r>
      <rPr>
        <sz val="10"/>
        <rFont val="Arial"/>
        <family val="2"/>
      </rPr>
      <t>Субсидия бюджетам городских округов на поддержку отрасли культуры</t>
    </r>
    <r>
      <rPr>
        <i/>
        <sz val="10"/>
        <rFont val="Arial"/>
        <family val="2"/>
      </rPr>
      <t xml:space="preserve">
</t>
    </r>
  </si>
  <si>
    <t>000 2 02 29999 00 0000 150</t>
  </si>
  <si>
    <t>Прочие субсидии</t>
  </si>
  <si>
    <t>000 2 02 29999 04 0000 150</t>
  </si>
  <si>
    <t>Прочие субсидии бюджетам городских округов</t>
  </si>
  <si>
    <t>901 2 02 29999 04 0011 150</t>
  </si>
  <si>
    <t>Прочие субсидии бюджетам городских округов (Субсидия в рамках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2024года» на софинансирование муниципальных программ по энергосбережению и повышению энергетической эффективности)</t>
  </si>
  <si>
    <t>906 2 02 29999 04 0019 150</t>
  </si>
  <si>
    <t xml:space="preserve">Прочие субсидии бюджетам городских округов (государственная программа Свердловской области "Развитие системы образования в Свердловской области до 2024 года"на обеспечение мероприятий по оборудованию спортивных площадок в общеобразовательных организациях)  </t>
  </si>
  <si>
    <t>000 2 02 30000 00 0000 150</t>
  </si>
  <si>
    <t>Субвенции бюджетам субъектов Российской Федерации и муниципальных образований</t>
  </si>
  <si>
    <t>000 2 02 30024 04 0000 150</t>
  </si>
  <si>
    <t>Субвенции бюджетам городских округов на выполнение передаваемых полномочий субъектов Российской Федерации</t>
  </si>
  <si>
    <t>901 2 02 30024 04 0005 150</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</si>
  <si>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</si>
  <si>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000 2 02 39999 04 0000 150</t>
  </si>
  <si>
    <t>Прочие субвенции бюджетам городских округов</t>
  </si>
  <si>
    <t>906 2 02 39999 04 0001 150</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</si>
  <si>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</si>
  <si>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906 2 02 39999 04 0002 150</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</si>
  <si>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</si>
  <si>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Доходы бюджета - И Т О Г О</t>
  </si>
  <si>
    <t>А.В.Никифоров</t>
  </si>
  <si>
    <t>к решению Думы Ирбитского муниципального</t>
  </si>
  <si>
    <t xml:space="preserve">              </t>
  </si>
  <si>
    <t>Свод источников  финансирования   дефицита</t>
  </si>
  <si>
    <t>местного бюджета  на 2019 год</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</si>
  <si>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</si>
  <si>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</si>
  <si>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</si>
  <si>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</si>
  <si>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</si>
  <si>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</si>
  <si>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</si>
  <si>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</si>
  <si>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</si>
  <si>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</si>
  <si>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</si>
  <si>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901 01 03 01 00 00 0000 700</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</si>
  <si>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</si>
  <si>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901 01 03 01 00 04 0000 710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</si>
  <si>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</si>
  <si>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901 01 03 01 00 00 0000 800</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</si>
  <si>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</si>
  <si>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</si>
  <si>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</si>
  <si>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</si>
  <si>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</si>
  <si>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</si>
  <si>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</si>
  <si>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</si>
  <si>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</si>
  <si>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</si>
  <si>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</si>
  <si>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</si>
  <si>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</si>
  <si>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</si>
  <si>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</si>
  <si>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</si>
  <si>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t xml:space="preserve">муниципального образования                                муниципального образования   </t>
  </si>
  <si>
    <t>Приложение № 3</t>
  </si>
  <si>
    <t xml:space="preserve">"О внесении изменений в Решение Думы </t>
  </si>
  <si>
    <t xml:space="preserve">от 20.12.2018 года № 206 "О бюджете Ирбитского </t>
  </si>
  <si>
    <t xml:space="preserve">муниципального образования на 2019 год </t>
  </si>
  <si>
    <t>и плановый период 2020 и 2021 года"</t>
  </si>
  <si>
    <t xml:space="preserve">                          Изменения в распределении бюджетных ассигнований   </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</si>
  <si>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2019  год</t>
  </si>
  <si>
    <t>№ строки</t>
  </si>
  <si>
    <t>Наименование раздела, подраздела,  целевой статьи и  вида расходов</t>
  </si>
  <si>
    <t>Код разд.,подраздела</t>
  </si>
  <si>
    <t>Код целевой статьи</t>
  </si>
  <si>
    <t>Код вида расходов</t>
  </si>
  <si>
    <t xml:space="preserve"> Сумма в рублях</t>
  </si>
  <si>
    <t>0100</t>
  </si>
  <si>
    <t>0000000000</t>
  </si>
  <si>
    <t>000</t>
  </si>
  <si>
    <t>7000000000</t>
  </si>
  <si>
    <t>0104</t>
  </si>
  <si>
    <t>240</t>
  </si>
  <si>
    <t>7009012000</t>
  </si>
  <si>
    <t>0100000000</t>
  </si>
  <si>
    <t>0110000000</t>
  </si>
  <si>
    <t>0111</t>
  </si>
  <si>
    <t>7009020800</t>
  </si>
  <si>
    <t>870</t>
  </si>
  <si>
    <t>0113</t>
  </si>
  <si>
    <t>320</t>
  </si>
  <si>
    <t>7000210600</t>
  </si>
  <si>
    <t>7002108000</t>
  </si>
  <si>
    <t>7002113000</t>
  </si>
  <si>
    <t>0300</t>
  </si>
  <si>
    <t>0300000000</t>
  </si>
  <si>
    <t>0320000000</t>
  </si>
  <si>
    <t>850</t>
  </si>
  <si>
    <t>0310</t>
  </si>
  <si>
    <t>0310000000</t>
  </si>
  <si>
    <t>0400</t>
  </si>
  <si>
    <t>0409</t>
  </si>
  <si>
    <t>0600000000</t>
  </si>
  <si>
    <t>0620000000</t>
  </si>
  <si>
    <t>0620624030</t>
  </si>
  <si>
    <t>0620724030</t>
  </si>
  <si>
    <t>0800000000</t>
  </si>
  <si>
    <t>0500</t>
  </si>
  <si>
    <t>0502</t>
  </si>
  <si>
    <t>0500000000</t>
  </si>
  <si>
    <t>0520000000</t>
  </si>
  <si>
    <t>0520963010</t>
  </si>
  <si>
    <t>0540000000</t>
  </si>
  <si>
    <t>410</t>
  </si>
  <si>
    <t>0503</t>
  </si>
  <si>
    <t>0560000000</t>
  </si>
  <si>
    <t>0562423030</t>
  </si>
  <si>
    <t>1400000000</t>
  </si>
  <si>
    <t>0700</t>
  </si>
  <si>
    <t>0701</t>
  </si>
  <si>
    <t>0900000000</t>
  </si>
  <si>
    <t>0910000000</t>
  </si>
  <si>
    <t>610</t>
  </si>
  <si>
    <t>0910325030</t>
  </si>
  <si>
    <t>620</t>
  </si>
  <si>
    <t>0702</t>
  </si>
  <si>
    <t>0920000000</t>
  </si>
  <si>
    <t>0920445Ш00</t>
  </si>
  <si>
    <t>09204L5Ш00</t>
  </si>
  <si>
    <t>0920625010</t>
  </si>
  <si>
    <t>0920925030</t>
  </si>
  <si>
    <t>092E250970</t>
  </si>
  <si>
    <t>0940000000</t>
  </si>
  <si>
    <t>0703</t>
  </si>
  <si>
    <t>0930000000</t>
  </si>
  <si>
    <t>0931025030</t>
  </si>
  <si>
    <t>1000000000</t>
  </si>
  <si>
    <t>1020000000</t>
  </si>
  <si>
    <t>0705</t>
  </si>
  <si>
    <t>0709</t>
  </si>
  <si>
    <t>0950000000</t>
  </si>
  <si>
    <t>0951425030</t>
  </si>
  <si>
    <t>110</t>
  </si>
  <si>
    <t>0800</t>
  </si>
  <si>
    <t>0801</t>
  </si>
  <si>
    <t>1010000000</t>
  </si>
  <si>
    <t>1030000000</t>
  </si>
  <si>
    <t>1000</t>
  </si>
  <si>
    <t>1003</t>
  </si>
  <si>
    <t>0400000000</t>
  </si>
  <si>
    <t>0420000000</t>
  </si>
  <si>
    <t>1006</t>
  </si>
  <si>
    <t>1100000000</t>
  </si>
  <si>
    <t>1110000000</t>
  </si>
  <si>
    <t xml:space="preserve">Всего расходов:   </t>
  </si>
  <si>
    <t>Приложение № 2</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</si>
  <si>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2020 -2021  годы</t>
  </si>
  <si>
    <t xml:space="preserve"> 2020 год Сумма в рублях</t>
  </si>
  <si>
    <t>2021 год Сумма в рублях</t>
  </si>
  <si>
    <t>Приложение №5</t>
  </si>
  <si>
    <t xml:space="preserve">от 20.12.2018 года № 206 " О бюджете Ирбитского </t>
  </si>
  <si>
    <t>Изменения в ведомственную структуру расходов местного бюджета на 2019 год</t>
  </si>
  <si>
    <t>№ ст ро ки</t>
  </si>
  <si>
    <t xml:space="preserve">Наименование главного распорядителя бюджетных средств, раздела, подраздела,целевой статьи группывидов расходов </t>
  </si>
  <si>
    <t>Код глав ного распоряди теля</t>
  </si>
  <si>
    <t xml:space="preserve">Сумма в рублях </t>
  </si>
  <si>
    <t>0000</t>
  </si>
  <si>
    <t>ГРБС:Администрация Ирбитского муниципального образования</t>
  </si>
  <si>
    <t>901</t>
  </si>
  <si>
    <t>Приложение №6</t>
  </si>
  <si>
    <t>Изменения в ведомственную структуру расходов местного бюджета на 2020 -2021 годы</t>
  </si>
  <si>
    <t>№ ст роки</t>
  </si>
  <si>
    <t xml:space="preserve">2020 год Сумма в рублях </t>
  </si>
  <si>
    <t xml:space="preserve">2021 год Сумма в рублях </t>
  </si>
  <si>
    <t>к решению Думы Ирбитского муниципаль-</t>
  </si>
  <si>
    <t xml:space="preserve">от 20.12.2018г.№ 206 "О бюджете Ирбитского </t>
  </si>
  <si>
    <t xml:space="preserve">     Перечень муниципальных программ Ирбитского муниципального образования,подлежащих реализации в 2019году</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</si>
  <si>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</si>
  <si>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</si>
  <si>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0200000000</t>
  </si>
  <si>
    <t>0330000000</t>
  </si>
  <si>
    <t>0340000000</t>
  </si>
  <si>
    <t>0350000000</t>
  </si>
  <si>
    <t>0410000000</t>
  </si>
  <si>
    <t>0430000000</t>
  </si>
  <si>
    <t>0510000000</t>
  </si>
  <si>
    <t>0530000000</t>
  </si>
  <si>
    <t>0550000000</t>
  </si>
  <si>
    <t>0610000000</t>
  </si>
  <si>
    <t>0700000000</t>
  </si>
  <si>
    <t>0710000000</t>
  </si>
  <si>
    <t>0720000000</t>
  </si>
  <si>
    <t>0730000000</t>
  </si>
  <si>
    <t>1120000000</t>
  </si>
  <si>
    <t>1130000000</t>
  </si>
  <si>
    <t>1140000000</t>
  </si>
  <si>
    <t>1200000000</t>
  </si>
  <si>
    <t>1230000000</t>
  </si>
  <si>
    <t>1240000000</t>
  </si>
  <si>
    <t>1250000000</t>
  </si>
  <si>
    <t>1300000000</t>
  </si>
  <si>
    <t>Приложение №4</t>
  </si>
  <si>
    <t>7009013000</t>
  </si>
  <si>
    <t>0310522030</t>
  </si>
  <si>
    <t>0610124010</t>
  </si>
  <si>
    <t>0520842Б00</t>
  </si>
  <si>
    <t>0520863010</t>
  </si>
  <si>
    <t>05208L2Б00</t>
  </si>
  <si>
    <t>0562323030</t>
  </si>
  <si>
    <t>0562623030</t>
  </si>
  <si>
    <t>1400123030</t>
  </si>
  <si>
    <t>1400223030</t>
  </si>
  <si>
    <t>810</t>
  </si>
  <si>
    <t>1400463010</t>
  </si>
  <si>
    <t>0505</t>
  </si>
  <si>
    <t>0510342700</t>
  </si>
  <si>
    <t>0910245110</t>
  </si>
  <si>
    <t>0920745310</t>
  </si>
  <si>
    <t>09417L5690</t>
  </si>
  <si>
    <t>094E1S5690</t>
  </si>
  <si>
    <t>0707</t>
  </si>
  <si>
    <t>0931125600</t>
  </si>
  <si>
    <t>830</t>
  </si>
  <si>
    <t>10101R5190</t>
  </si>
  <si>
    <t>1010226030</t>
  </si>
  <si>
    <t>10102R5190</t>
  </si>
  <si>
    <t>1010326010</t>
  </si>
  <si>
    <t>1010966010</t>
  </si>
  <si>
    <t>460</t>
  </si>
  <si>
    <t>10109S3Д00</t>
  </si>
  <si>
    <t>0720552500</t>
  </si>
  <si>
    <t>310</t>
  </si>
  <si>
    <t>07209R4620</t>
  </si>
  <si>
    <t>7000710000</t>
  </si>
  <si>
    <t>0720749200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</si>
</sst>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indexed="8"/>
      <name val="Calibri"/>
      <family val="2"/>
    </font>
    <font>
      <sz val="10"/>
      <name val="Arial"/>
      <family val="2"/>
    </font>
    <font>
      <b/>
      <sz val="10"/>
      <name val="Arial Cyr"/>
      <family val="0"/>
    </font>
    <font>
      <sz val="10"/>
      <name val="Arial Cyr"/>
      <family val="0"/>
    </font>
    <font>
      <b/>
      <sz val="10"/>
      <name val="Arial"/>
      <family val="2"/>
    </font>
    <font>
      <sz val="10"/>
      <color indexed="8"/>
      <name val="Arial"/>
      <family val="2"/>
    </font>
    <font>
      <i/>
      <sz val="10"/>
      <name val="Arial"/>
      <family val="2"/>
    </font>
    <font>
      <b/>
      <sz val="11"/>
      <name val="Arial Cyr"/>
      <family val="0"/>
    </font>
    <font>
      <sz val="8"/>
      <name val="Arial Cyr"/>
      <family val="0"/>
    </font>
    <font>
      <sz val="11"/>
      <name val="Arial Cyr"/>
      <family val="0"/>
    </font>
    <font>
      <b/>
      <sz val="12"/>
      <name val="Arial Cyr"/>
      <family val="0"/>
    </font>
    <font>
      <sz val="9"/>
      <name val="Arial Cyr"/>
      <family val="0"/>
    </font>
    <font>
      <b/>
      <sz val="9"/>
      <name val="Arial Cyr"/>
      <family val="0"/>
    </font>
    <font>
      <b/>
      <sz val="9"/>
      <name val="Arial"/>
      <family val="2"/>
    </font>
    <font>
      <sz val="9"/>
      <name val="Arial"/>
      <family val="2"/>
    </font>
    <font>
      <b/>
      <sz val="12"/>
      <name val="Arial"/>
      <family val="2"/>
    </font>
    <font>
      <sz val="14"/>
      <name val="Arial Cyr"/>
      <family val="0"/>
    </font>
    <font>
      <sz val="12"/>
      <name val="Arial Cyr"/>
      <family val="0"/>
    </font>
    <font>
      <sz val="10"/>
      <color indexed="8"/>
      <name val="Arial Cyr"/>
      <family val="2"/>
    </font>
    <font>
      <b/>
      <sz val="10"/>
      <color indexed="8"/>
      <name val="Arial Cyr"/>
      <family val="0"/>
    </font>
    <font>
      <i/>
      <sz val="9"/>
      <name val="Arial Cyr"/>
      <family val="0"/>
    </font>
    <font>
      <b/>
      <sz val="14"/>
      <name val="Arial Cyr"/>
      <family val="0"/>
    </font>
    <font>
      <b/>
      <i/>
      <sz val="9"/>
      <name val="Arial Cyr"/>
      <family val="0"/>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indexed="8"/>
      <name val="Arial"/>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8"/>
      </left>
      <right style="thin">
        <color indexed="8"/>
      </right>
      <top style="thin">
        <color indexed="8"/>
      </top>
      <bottom style="thin">
        <color indexed="8"/>
      </bottom>
    </border>
    <border>
      <left/>
      <right/>
      <top style="thin">
        <color indexed="8"/>
      </top>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right/>
      <top style="thin"/>
      <bottom style="thin"/>
    </border>
    <border>
      <left style="thin"/>
      <right style="thin"/>
      <top/>
      <bottom style="thin"/>
    </border>
    <border>
      <left/>
      <right/>
      <top/>
      <bottom style="thin"/>
    </border>
    <border>
      <left style="thin"/>
      <right/>
      <top style="thin"/>
      <bottom style="thin"/>
    </border>
    <border>
      <left style="medium"/>
      <right style="thin"/>
      <top style="medium"/>
      <bottom/>
    </border>
    <border>
      <left/>
      <right style="medium"/>
      <top style="medium"/>
      <bottom/>
    </border>
    <border>
      <left style="thin"/>
      <right style="thin"/>
      <top style="medium"/>
      <bottom/>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8" fillId="0" borderId="1">
      <alignment horizontal="center" vertical="center" wrapText="1"/>
      <protection/>
    </xf>
    <xf numFmtId="0" fontId="18" fillId="16" borderId="2">
      <alignment/>
      <protection/>
    </xf>
    <xf numFmtId="0" fontId="18" fillId="0" borderId="0">
      <alignment horizontal="left" wrapText="1"/>
      <protection/>
    </xf>
    <xf numFmtId="49" fontId="18" fillId="0" borderId="1">
      <alignment horizontal="center" vertical="top" shrinkToFit="1"/>
      <protection/>
    </xf>
    <xf numFmtId="4" fontId="19" fillId="17" borderId="1">
      <alignment horizontal="right" vertical="top" shrinkToFit="1"/>
      <protection/>
    </xf>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1" fillId="7" borderId="3" applyNumberFormat="0" applyAlignment="0" applyProtection="0"/>
    <xf numFmtId="0" fontId="32" fillId="16" borderId="4" applyNumberFormat="0" applyAlignment="0" applyProtection="0"/>
    <xf numFmtId="0" fontId="33" fillId="16"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8" fillId="0" borderId="8" applyNumberFormat="0" applyFill="0" applyAlignment="0" applyProtection="0"/>
    <xf numFmtId="0" fontId="35" fillId="22" borderId="9" applyNumberFormat="0" applyAlignment="0" applyProtection="0"/>
    <xf numFmtId="0" fontId="24" fillId="0" borderId="0" applyNumberFormat="0" applyFill="0" applyBorder="0" applyAlignment="0" applyProtection="0"/>
    <xf numFmtId="0" fontId="30" fillId="17" borderId="0" applyNumberFormat="0" applyBorder="0" applyAlignment="0" applyProtection="0"/>
    <xf numFmtId="0" fontId="0" fillId="0" borderId="0">
      <alignment/>
      <protection/>
    </xf>
    <xf numFmtId="0" fontId="8" fillId="0" borderId="0">
      <alignment/>
      <protection/>
    </xf>
    <xf numFmtId="0" fontId="29" fillId="3" borderId="0" applyNumberFormat="0" applyBorder="0" applyAlignment="0" applyProtection="0"/>
    <xf numFmtId="0" fontId="37" fillId="0" borderId="0" applyNumberFormat="0" applyFill="0" applyBorder="0" applyAlignment="0" applyProtection="0"/>
    <xf numFmtId="0" fontId="0" fillId="23" borderId="10" applyNumberFormat="0" applyFont="0" applyAlignment="0" applyProtection="0"/>
    <xf numFmtId="9" fontId="0" fillId="0" borderId="0" applyFont="0" applyFill="0" applyBorder="0" applyAlignment="0" applyProtection="0"/>
    <xf numFmtId="0" fontId="34" fillId="0" borderId="11"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Font="1" applyAlignment="1">
      <alignment/>
    </xf>
    <xf numFmtId="4" fontId="1" fillId="0" borderId="0" xfId="0" applyNumberFormat="1" applyFont="1" applyAlignment="1">
      <alignment/>
    </xf>
    <xf numFmtId="0" fontId="0" fillId="0" borderId="0" xfId="0" applyFont="1" applyAlignment="1">
      <alignment horizontal="left"/>
    </xf>
    <xf numFmtId="0" fontId="3" fillId="0" borderId="0" xfId="0" applyFont="1" applyAlignment="1">
      <alignment horizontal="left"/>
    </xf>
    <xf numFmtId="4" fontId="4" fillId="0" borderId="0" xfId="0" applyNumberFormat="1" applyFont="1" applyAlignment="1">
      <alignment horizontal="center" vertical="center" wrapText="1"/>
    </xf>
    <xf numFmtId="0" fontId="1" fillId="0" borderId="12" xfId="0"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vertical="center" wrapText="1"/>
    </xf>
    <xf numFmtId="3" fontId="1" fillId="0" borderId="13" xfId="0" applyNumberFormat="1" applyFont="1" applyBorder="1" applyAlignment="1">
      <alignment horizontal="center" wrapText="1"/>
    </xf>
    <xf numFmtId="49" fontId="1" fillId="0" borderId="12" xfId="0" applyNumberFormat="1" applyFont="1" applyBorder="1" applyAlignment="1">
      <alignment horizontal="center"/>
    </xf>
    <xf numFmtId="0" fontId="1" fillId="0" borderId="15" xfId="0" applyNumberFormat="1" applyFont="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2" xfId="0" applyFont="1" applyBorder="1" applyAlignment="1">
      <alignment horizontal="justify"/>
    </xf>
    <xf numFmtId="0" fontId="3" fillId="0" borderId="15" xfId="0" applyNumberFormat="1" applyFont="1" applyBorder="1" applyAlignment="1">
      <alignment horizontal="left" vertical="center" wrapText="1"/>
    </xf>
    <xf numFmtId="0" fontId="5" fillId="24" borderId="15" xfId="57" applyFont="1" applyFill="1" applyBorder="1" applyAlignment="1">
      <alignment/>
      <protection/>
    </xf>
    <xf numFmtId="0" fontId="5" fillId="24" borderId="12" xfId="57" applyFont="1" applyFill="1" applyBorder="1" applyAlignment="1">
      <alignment vertical="top" wrapText="1"/>
      <protection/>
    </xf>
    <xf numFmtId="2" fontId="1" fillId="24" borderId="12" xfId="0" applyNumberFormat="1" applyFont="1" applyFill="1" applyBorder="1" applyAlignment="1">
      <alignment vertical="top" wrapText="1"/>
    </xf>
    <xf numFmtId="0" fontId="5" fillId="0" borderId="12" xfId="0" applyFont="1" applyBorder="1" applyAlignment="1">
      <alignment horizontal="center" wrapText="1"/>
    </xf>
    <xf numFmtId="0" fontId="5" fillId="0" borderId="12" xfId="0" applyFont="1" applyBorder="1" applyAlignment="1">
      <alignment vertical="center" wrapText="1"/>
    </xf>
    <xf numFmtId="2" fontId="1" fillId="24" borderId="15" xfId="0" applyNumberFormat="1" applyFont="1" applyFill="1" applyBorder="1" applyAlignment="1">
      <alignment vertical="top" wrapText="1"/>
    </xf>
    <xf numFmtId="0" fontId="5" fillId="0" borderId="12" xfId="0" applyNumberFormat="1" applyFont="1" applyFill="1" applyBorder="1" applyAlignment="1">
      <alignment horizontal="left" vertical="distributed" wrapText="1"/>
    </xf>
    <xf numFmtId="0" fontId="1" fillId="0" borderId="12" xfId="0" applyNumberFormat="1" applyFont="1" applyFill="1" applyBorder="1" applyAlignment="1">
      <alignment horizontal="left" vertical="distributed" wrapText="1"/>
    </xf>
    <xf numFmtId="0" fontId="1" fillId="0" borderId="12" xfId="0" applyFont="1" applyFill="1" applyBorder="1" applyAlignment="1">
      <alignment horizontal="center" wrapText="1"/>
    </xf>
    <xf numFmtId="0" fontId="0" fillId="0" borderId="12" xfId="0" applyFont="1" applyBorder="1" applyAlignment="1">
      <alignment horizontal="center" wrapText="1"/>
    </xf>
    <xf numFmtId="2" fontId="1" fillId="0" borderId="15" xfId="0" applyNumberFormat="1" applyFont="1" applyBorder="1" applyAlignment="1">
      <alignment vertical="top" wrapText="1"/>
    </xf>
    <xf numFmtId="49" fontId="1" fillId="0" borderId="12" xfId="0" applyNumberFormat="1" applyFont="1" applyBorder="1" applyAlignment="1">
      <alignment horizontal="center" wrapText="1"/>
    </xf>
    <xf numFmtId="2" fontId="1" fillId="0" borderId="15"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4" fontId="1" fillId="0" borderId="12" xfId="0" applyNumberFormat="1" applyFont="1" applyBorder="1" applyAlignment="1">
      <alignment horizontal="right" wrapText="1"/>
    </xf>
    <xf numFmtId="49" fontId="6" fillId="0" borderId="12" xfId="0" applyNumberFormat="1" applyFont="1" applyBorder="1" applyAlignment="1">
      <alignment horizontal="center" wrapText="1"/>
    </xf>
    <xf numFmtId="0" fontId="6" fillId="0" borderId="16" xfId="0" applyNumberFormat="1" applyFont="1" applyBorder="1" applyAlignment="1">
      <alignment horizontal="left" vertical="center" wrapText="1"/>
    </xf>
    <xf numFmtId="49" fontId="1" fillId="0" borderId="17" xfId="0" applyNumberFormat="1" applyFont="1" applyBorder="1" applyAlignment="1">
      <alignment horizontal="center" wrapText="1"/>
    </xf>
    <xf numFmtId="0" fontId="1" fillId="0" borderId="18" xfId="0" applyNumberFormat="1" applyFont="1" applyBorder="1" applyAlignment="1">
      <alignment horizontal="left" vertical="center" wrapText="1"/>
    </xf>
    <xf numFmtId="0" fontId="6" fillId="0" borderId="18" xfId="0" applyNumberFormat="1" applyFont="1" applyBorder="1" applyAlignment="1">
      <alignment horizontal="left" vertical="center" wrapText="1"/>
    </xf>
    <xf numFmtId="49" fontId="1" fillId="0" borderId="17" xfId="0" applyNumberFormat="1" applyFont="1" applyBorder="1" applyAlignment="1">
      <alignment horizontal="center"/>
    </xf>
    <xf numFmtId="0" fontId="1" fillId="0" borderId="18" xfId="0" applyNumberFormat="1" applyFont="1" applyBorder="1" applyAlignment="1">
      <alignment horizontal="left" vertical="distributed" wrapText="1"/>
    </xf>
    <xf numFmtId="49" fontId="6" fillId="0" borderId="12" xfId="0" applyNumberFormat="1" applyFont="1" applyBorder="1" applyAlignment="1">
      <alignment horizontal="center"/>
    </xf>
    <xf numFmtId="0" fontId="6" fillId="0" borderId="19"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12" xfId="0" applyFont="1" applyBorder="1" applyAlignment="1">
      <alignment/>
    </xf>
    <xf numFmtId="4" fontId="2" fillId="0" borderId="0" xfId="0" applyNumberFormat="1" applyFont="1" applyAlignment="1">
      <alignment/>
    </xf>
    <xf numFmtId="0" fontId="7" fillId="0" borderId="0" xfId="0" applyFont="1" applyAlignment="1">
      <alignment/>
    </xf>
    <xf numFmtId="0" fontId="7" fillId="0" borderId="0" xfId="0" applyFont="1" applyAlignment="1">
      <alignment/>
    </xf>
    <xf numFmtId="0" fontId="3" fillId="24" borderId="0" xfId="58" applyFont="1" applyFill="1" applyAlignment="1">
      <alignment horizontal="center"/>
      <protection/>
    </xf>
    <xf numFmtId="0" fontId="9" fillId="24" borderId="0" xfId="0" applyFont="1" applyFill="1" applyAlignment="1">
      <alignment/>
    </xf>
    <xf numFmtId="0" fontId="3" fillId="24" borderId="0" xfId="0" applyFont="1" applyFill="1" applyAlignment="1">
      <alignment/>
    </xf>
    <xf numFmtId="4" fontId="3" fillId="24" borderId="0" xfId="0" applyNumberFormat="1" applyFont="1" applyFill="1" applyAlignment="1">
      <alignment horizontal="center"/>
    </xf>
    <xf numFmtId="0" fontId="8" fillId="24" borderId="0" xfId="58" applyFont="1" applyFill="1" applyAlignment="1">
      <alignment horizontal="center"/>
      <protection/>
    </xf>
    <xf numFmtId="0" fontId="8" fillId="24" borderId="0" xfId="58" applyFill="1" applyAlignment="1">
      <alignment wrapText="1"/>
      <protection/>
    </xf>
    <xf numFmtId="0" fontId="8" fillId="24" borderId="0" xfId="58" applyFill="1">
      <alignment/>
      <protection/>
    </xf>
    <xf numFmtId="4" fontId="3" fillId="24" borderId="0" xfId="58" applyNumberFormat="1" applyFont="1" applyFill="1" applyAlignment="1">
      <alignment horizontal="center"/>
      <protection/>
    </xf>
    <xf numFmtId="0" fontId="11" fillId="24" borderId="12" xfId="58" applyFont="1" applyFill="1" applyBorder="1" applyAlignment="1">
      <alignment horizontal="center" vertical="center" wrapText="1"/>
      <protection/>
    </xf>
    <xf numFmtId="49" fontId="12" fillId="24" borderId="12" xfId="58" applyNumberFormat="1" applyFont="1" applyFill="1" applyBorder="1" applyAlignment="1">
      <alignment horizontal="center" vertical="center" wrapText="1"/>
      <protection/>
    </xf>
    <xf numFmtId="4" fontId="12" fillId="24" borderId="12" xfId="58" applyNumberFormat="1" applyFont="1" applyFill="1" applyBorder="1" applyAlignment="1">
      <alignment horizontal="center" vertical="center" wrapText="1"/>
      <protection/>
    </xf>
    <xf numFmtId="0" fontId="11" fillId="24" borderId="12" xfId="58" applyFont="1" applyFill="1" applyBorder="1" applyAlignment="1">
      <alignment horizontal="center"/>
      <protection/>
    </xf>
    <xf numFmtId="49" fontId="11" fillId="24" borderId="12" xfId="58" applyNumberFormat="1" applyFont="1" applyFill="1" applyBorder="1" applyAlignment="1">
      <alignment horizontal="center" wrapText="1"/>
      <protection/>
    </xf>
    <xf numFmtId="4" fontId="11" fillId="24" borderId="12" xfId="58" applyNumberFormat="1" applyFont="1" applyFill="1" applyBorder="1" applyAlignment="1">
      <alignment horizontal="center" wrapText="1"/>
      <protection/>
    </xf>
    <xf numFmtId="0" fontId="13" fillId="24" borderId="12" xfId="58" applyFont="1" applyFill="1" applyBorder="1" applyAlignment="1">
      <alignment wrapText="1"/>
      <protection/>
    </xf>
    <xf numFmtId="49" fontId="12" fillId="24" borderId="12" xfId="58" applyNumberFormat="1" applyFont="1" applyFill="1" applyBorder="1">
      <alignment/>
      <protection/>
    </xf>
    <xf numFmtId="4" fontId="11" fillId="0" borderId="12" xfId="0" applyNumberFormat="1" applyFont="1" applyBorder="1" applyAlignment="1">
      <alignment/>
    </xf>
    <xf numFmtId="0" fontId="14" fillId="24" borderId="12" xfId="58" applyFont="1" applyFill="1" applyBorder="1" applyAlignment="1">
      <alignment wrapText="1"/>
      <protection/>
    </xf>
    <xf numFmtId="49" fontId="11" fillId="24" borderId="12" xfId="58" applyNumberFormat="1" applyFont="1" applyFill="1" applyBorder="1">
      <alignment/>
      <protection/>
    </xf>
    <xf numFmtId="0" fontId="13" fillId="24" borderId="12" xfId="58" applyFont="1" applyFill="1" applyBorder="1" applyAlignment="1">
      <alignment horizontal="left" vertical="center" wrapText="1"/>
      <protection/>
    </xf>
    <xf numFmtId="0" fontId="12" fillId="24" borderId="12" xfId="58" applyFont="1" applyFill="1" applyBorder="1">
      <alignment/>
      <protection/>
    </xf>
    <xf numFmtId="0" fontId="11" fillId="24" borderId="12" xfId="58" applyFont="1" applyFill="1" applyBorder="1">
      <alignment/>
      <protection/>
    </xf>
    <xf numFmtId="0" fontId="3" fillId="24" borderId="0" xfId="58" applyFont="1" applyFill="1" applyBorder="1" applyAlignment="1">
      <alignment horizontal="center"/>
      <protection/>
    </xf>
    <xf numFmtId="0" fontId="3" fillId="24" borderId="0" xfId="58" applyFont="1" applyFill="1" applyBorder="1" applyAlignment="1">
      <alignment/>
      <protection/>
    </xf>
    <xf numFmtId="4" fontId="3" fillId="24" borderId="0" xfId="58" applyNumberFormat="1" applyFont="1" applyFill="1" applyBorder="1" applyAlignment="1">
      <alignment horizontal="center"/>
      <protection/>
    </xf>
    <xf numFmtId="0" fontId="2" fillId="0" borderId="0" xfId="0" applyFont="1" applyAlignment="1">
      <alignment/>
    </xf>
    <xf numFmtId="0" fontId="3" fillId="0" borderId="0" xfId="0" applyFont="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xf>
    <xf numFmtId="0" fontId="11" fillId="25" borderId="0" xfId="0" applyFont="1" applyFill="1" applyAlignment="1">
      <alignment/>
    </xf>
    <xf numFmtId="0" fontId="0" fillId="25" borderId="0" xfId="0" applyFont="1" applyFill="1" applyAlignment="1">
      <alignment/>
    </xf>
    <xf numFmtId="0" fontId="0" fillId="25" borderId="0" xfId="0" applyFill="1" applyAlignment="1">
      <alignment/>
    </xf>
    <xf numFmtId="0" fontId="3" fillId="25" borderId="0" xfId="0" applyFont="1" applyFill="1" applyAlignment="1">
      <alignment/>
    </xf>
    <xf numFmtId="0" fontId="16" fillId="0" borderId="0" xfId="0" applyFont="1" applyAlignment="1">
      <alignment/>
    </xf>
    <xf numFmtId="0" fontId="17" fillId="25" borderId="0" xfId="0" applyFont="1" applyFill="1" applyAlignment="1">
      <alignment/>
    </xf>
    <xf numFmtId="0" fontId="2" fillId="0" borderId="20" xfId="0" applyFont="1" applyBorder="1" applyAlignment="1">
      <alignment wrapText="1"/>
    </xf>
    <xf numFmtId="0" fontId="0" fillId="25" borderId="21" xfId="0" applyFont="1" applyFill="1" applyBorder="1" applyAlignment="1">
      <alignment horizontal="left" vertical="center" wrapText="1"/>
    </xf>
    <xf numFmtId="0" fontId="2" fillId="25" borderId="22" xfId="0" applyFont="1" applyFill="1" applyBorder="1" applyAlignment="1">
      <alignment horizontal="center" vertical="center" wrapText="1"/>
    </xf>
    <xf numFmtId="0" fontId="2" fillId="25" borderId="13" xfId="0" applyFont="1" applyFill="1" applyBorder="1" applyAlignment="1">
      <alignment horizontal="center" vertical="center" wrapText="1"/>
    </xf>
    <xf numFmtId="0" fontId="3" fillId="0" borderId="19" xfId="0" applyFont="1" applyBorder="1" applyAlignment="1">
      <alignment/>
    </xf>
    <xf numFmtId="0" fontId="19" fillId="0" borderId="12" xfId="35" applyNumberFormat="1" applyFont="1" applyBorder="1" applyAlignment="1" applyProtection="1">
      <alignment vertical="top" wrapText="1"/>
      <protection/>
    </xf>
    <xf numFmtId="1" fontId="19" fillId="0" borderId="12" xfId="36" applyNumberFormat="1" applyFont="1" applyBorder="1" applyProtection="1">
      <alignment horizontal="center" vertical="top" shrinkToFit="1"/>
      <protection/>
    </xf>
    <xf numFmtId="4" fontId="19" fillId="17" borderId="12" xfId="37" applyNumberFormat="1" applyBorder="1" applyProtection="1">
      <alignment horizontal="right" vertical="top" shrinkToFit="1"/>
      <protection/>
    </xf>
    <xf numFmtId="4" fontId="19" fillId="0" borderId="12" xfId="34" applyNumberFormat="1" applyFont="1" applyFill="1" applyBorder="1" applyAlignment="1" applyProtection="1">
      <alignment horizontal="right" vertical="top" shrinkToFit="1"/>
      <protection/>
    </xf>
    <xf numFmtId="0" fontId="9" fillId="0" borderId="0" xfId="0" applyFont="1" applyAlignment="1">
      <alignment/>
    </xf>
    <xf numFmtId="0" fontId="9" fillId="0" borderId="0" xfId="0" applyFont="1" applyAlignment="1">
      <alignment horizontal="right"/>
    </xf>
    <xf numFmtId="0" fontId="7" fillId="0" borderId="0" xfId="0" applyFont="1" applyAlignment="1">
      <alignment horizontal="left"/>
    </xf>
    <xf numFmtId="0" fontId="11" fillId="0" borderId="0" xfId="0" applyFont="1" applyAlignment="1">
      <alignment/>
    </xf>
    <xf numFmtId="0" fontId="20" fillId="0" borderId="0" xfId="0" applyFont="1" applyAlignment="1">
      <alignment horizontal="center"/>
    </xf>
    <xf numFmtId="0" fontId="11" fillId="25" borderId="0" xfId="0" applyFont="1" applyFill="1" applyAlignment="1">
      <alignment/>
    </xf>
    <xf numFmtId="0" fontId="0" fillId="0" borderId="0" xfId="0" applyAlignment="1">
      <alignment/>
    </xf>
    <xf numFmtId="0" fontId="10" fillId="25" borderId="0" xfId="0" applyFont="1" applyFill="1" applyAlignment="1">
      <alignment/>
    </xf>
    <xf numFmtId="0" fontId="21" fillId="25" borderId="0" xfId="0" applyFont="1" applyFill="1" applyAlignment="1">
      <alignment/>
    </xf>
    <xf numFmtId="0" fontId="21" fillId="25" borderId="0" xfId="0" applyFont="1" applyFill="1" applyAlignment="1">
      <alignment/>
    </xf>
    <xf numFmtId="0" fontId="21" fillId="0" borderId="0" xfId="0" applyFont="1" applyAlignment="1">
      <alignment/>
    </xf>
    <xf numFmtId="0" fontId="22" fillId="0" borderId="12" xfId="0" applyFont="1" applyBorder="1" applyAlignment="1">
      <alignment horizontal="center" wrapText="1"/>
    </xf>
    <xf numFmtId="0" fontId="0" fillId="25" borderId="15" xfId="0" applyFont="1" applyFill="1" applyBorder="1" applyAlignment="1">
      <alignment horizontal="left" vertical="center" wrapText="1"/>
    </xf>
    <xf numFmtId="0" fontId="2" fillId="25" borderId="12" xfId="0" applyFont="1" applyFill="1" applyBorder="1" applyAlignment="1">
      <alignment horizontal="center" vertical="center" wrapText="1"/>
    </xf>
    <xf numFmtId="0" fontId="3" fillId="25" borderId="0" xfId="0" applyFont="1" applyFill="1" applyAlignment="1">
      <alignment/>
    </xf>
    <xf numFmtId="49" fontId="23" fillId="0" borderId="12" xfId="0" applyNumberFormat="1" applyFont="1" applyBorder="1" applyAlignment="1" quotePrefix="1">
      <alignment horizontal="center" vertical="top" wrapText="1"/>
    </xf>
    <xf numFmtId="0" fontId="23" fillId="0" borderId="12" xfId="0" applyFont="1" applyBorder="1" applyAlignment="1" quotePrefix="1">
      <alignment horizontal="center" vertical="top" wrapText="1"/>
    </xf>
    <xf numFmtId="0" fontId="3" fillId="0" borderId="12" xfId="0" applyFont="1" applyBorder="1" applyAlignment="1">
      <alignment/>
    </xf>
    <xf numFmtId="4" fontId="19" fillId="17" borderId="1" xfId="37" applyNumberFormat="1" applyProtection="1">
      <alignment horizontal="right" vertical="top" shrinkToFit="1"/>
      <protection/>
    </xf>
    <xf numFmtId="1" fontId="18" fillId="0" borderId="1" xfId="36" applyNumberFormat="1" applyProtection="1">
      <alignment horizontal="center" vertical="top" shrinkToFit="1"/>
      <protection/>
    </xf>
    <xf numFmtId="1" fontId="18" fillId="0" borderId="23" xfId="36" applyNumberFormat="1" applyBorder="1" applyProtection="1">
      <alignment horizontal="center" vertical="top" shrinkToFit="1"/>
      <protection/>
    </xf>
    <xf numFmtId="0" fontId="2" fillId="0" borderId="0" xfId="0" applyFont="1" applyAlignment="1">
      <alignment horizontal="left"/>
    </xf>
    <xf numFmtId="0" fontId="7" fillId="0" borderId="0" xfId="0" applyFont="1" applyAlignment="1">
      <alignment horizontal="right"/>
    </xf>
    <xf numFmtId="4" fontId="1" fillId="0" borderId="13" xfId="0" applyNumberFormat="1" applyFont="1" applyBorder="1" applyAlignment="1">
      <alignment horizontal="center" wrapText="1"/>
    </xf>
    <xf numFmtId="4" fontId="1" fillId="0" borderId="12" xfId="0" applyNumberFormat="1" applyFont="1" applyBorder="1" applyAlignment="1">
      <alignment/>
    </xf>
    <xf numFmtId="1" fontId="18" fillId="0" borderId="12" xfId="36" applyNumberFormat="1" applyBorder="1" applyProtection="1">
      <alignment horizontal="center" vertical="top" shrinkToFit="1"/>
      <protection/>
    </xf>
    <xf numFmtId="0" fontId="19" fillId="0" borderId="12" xfId="35" applyNumberFormat="1" applyFont="1" applyBorder="1" applyAlignment="1" applyProtection="1">
      <alignment vertical="top" wrapText="1"/>
      <protection/>
    </xf>
    <xf numFmtId="1" fontId="19" fillId="0" borderId="12" xfId="36" applyNumberFormat="1" applyFont="1" applyBorder="1" applyProtection="1">
      <alignment horizontal="center" vertical="top" shrinkToFit="1"/>
      <protection/>
    </xf>
    <xf numFmtId="0" fontId="2" fillId="0" borderId="0" xfId="0" applyFont="1" applyAlignment="1">
      <alignment horizontal="left"/>
    </xf>
    <xf numFmtId="0" fontId="7" fillId="0" borderId="0" xfId="0" applyFont="1" applyAlignment="1">
      <alignment horizontal="left"/>
    </xf>
    <xf numFmtId="0" fontId="4"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8" fillId="0" borderId="12" xfId="33" applyNumberFormat="1" applyBorder="1" applyAlignment="1" applyProtection="1">
      <alignment horizontal="right"/>
      <protection/>
    </xf>
    <xf numFmtId="0" fontId="18" fillId="0" borderId="12" xfId="33" applyBorder="1" applyAlignment="1">
      <alignment horizontal="right"/>
      <protection/>
    </xf>
    <xf numFmtId="0" fontId="7" fillId="0" borderId="0" xfId="0" applyFont="1" applyAlignment="1">
      <alignment horizontal="right"/>
    </xf>
    <xf numFmtId="0" fontId="10" fillId="25" borderId="0" xfId="0" applyFont="1" applyFill="1" applyAlignment="1">
      <alignment horizontal="left" wrapText="1"/>
    </xf>
    <xf numFmtId="0" fontId="10" fillId="25" borderId="0" xfId="0" applyFont="1" applyFill="1" applyAlignment="1">
      <alignment horizontal="center" vertical="center" wrapText="1"/>
    </xf>
    <xf numFmtId="0" fontId="9" fillId="0" borderId="0" xfId="0" applyFont="1" applyAlignment="1">
      <alignment horizontal="right"/>
    </xf>
    <xf numFmtId="0" fontId="18" fillId="0" borderId="19" xfId="33" applyNumberFormat="1" applyBorder="1" applyAlignment="1" applyProtection="1">
      <alignment horizontal="right"/>
      <protection/>
    </xf>
    <xf numFmtId="0" fontId="18" fillId="0" borderId="16" xfId="33" applyNumberFormat="1" applyBorder="1" applyAlignment="1" applyProtection="1">
      <alignment horizontal="right"/>
      <protection/>
    </xf>
    <xf numFmtId="0" fontId="18" fillId="0" borderId="15" xfId="33" applyNumberFormat="1" applyBorder="1" applyAlignment="1" applyProtection="1">
      <alignment horizontal="right"/>
      <protection/>
    </xf>
    <xf numFmtId="0" fontId="16" fillId="25" borderId="0" xfId="0" applyFont="1" applyFill="1" applyAlignment="1">
      <alignment horizontal="center" wrapText="1"/>
    </xf>
    <xf numFmtId="0" fontId="18" fillId="0" borderId="24" xfId="33" applyNumberFormat="1" applyBorder="1" applyAlignment="1" applyProtection="1">
      <alignment horizontal="right"/>
      <protection/>
    </xf>
    <xf numFmtId="0" fontId="18" fillId="0" borderId="1" xfId="33" applyAlignment="1">
      <alignment horizontal="right"/>
      <protection/>
    </xf>
    <xf numFmtId="0" fontId="10" fillId="24" borderId="0" xfId="0" applyFont="1" applyFill="1" applyAlignment="1">
      <alignment horizontal="center"/>
    </xf>
    <xf numFmtId="0" fontId="15" fillId="0" borderId="0" xfId="0" applyFont="1" applyAlignment="1">
      <alignment horizontal="left" vertical="distributed" wrapText="1"/>
    </xf>
    <xf numFmtId="0" fontId="0" fillId="0" borderId="0" xfId="0" applyAlignment="1">
      <alignment horizontal="left"/>
    </xf>
    <xf numFmtId="0" fontId="0" fillId="0" borderId="0" xfId="0" applyAlignment="1">
      <alignment horizontal="left" vertical="top"/>
    </xf>
    <xf numFmtId="0" fontId="4" fillId="0" borderId="15" xfId="0" applyNumberFormat="1" applyFont="1" applyBorder="1" applyAlignment="1">
      <alignment horizontal="left" vertical="center" wrapText="1"/>
    </xf>
    <xf numFmtId="2" fontId="4" fillId="0" borderId="12" xfId="0" applyNumberFormat="1" applyFont="1" applyBorder="1" applyAlignment="1">
      <alignment vertical="top" wrapText="1"/>
    </xf>
    <xf numFmtId="0" fontId="5" fillId="0" borderId="15" xfId="0" applyFont="1" applyBorder="1" applyAlignment="1">
      <alignment horizontal="left" vertical="center" wrapText="1"/>
    </xf>
    <xf numFmtId="0" fontId="19" fillId="0" borderId="12" xfId="35" applyNumberFormat="1" applyFont="1" applyBorder="1" applyAlignment="1" applyProtection="1">
      <alignment vertical="top" wrapText="1"/>
      <protection/>
    </xf>
    <xf numFmtId="0" fontId="18" fillId="0" borderId="12" xfId="35" applyNumberFormat="1" applyFont="1" applyBorder="1" applyAlignment="1" applyProtection="1">
      <alignment vertical="top" wrapText="1"/>
      <protection/>
    </xf>
    <xf numFmtId="0" fontId="7" fillId="0" borderId="0" xfId="0" applyFont="1" applyAlignment="1">
      <alignment horizontal="center"/>
    </xf>
    <xf numFmtId="4" fontId="19" fillId="16" borderId="12" xfId="34" applyNumberFormat="1" applyFont="1" applyBorder="1" applyAlignment="1" applyProtection="1">
      <alignment horizontal="right" vertical="top" shrinkToFit="1"/>
      <protection/>
    </xf>
    <xf numFmtId="0" fontId="41" fillId="0" borderId="0" xfId="0" applyFont="1" applyAlignment="1">
      <alignment wrapText="1"/>
    </xf>
    <xf numFmtId="0" fontId="0" fillId="0" borderId="0" xfId="0" applyAlignment="1">
      <alignment wrapText="1"/>
    </xf>
    <xf numFmtId="0" fontId="15" fillId="25" borderId="0" xfId="0" applyFont="1" applyFill="1" applyAlignment="1">
      <alignment horizontal="center" wrapText="1"/>
    </xf>
    <xf numFmtId="0" fontId="3" fillId="0" borderId="0" xfId="0" applyFont="1" applyBorder="1" applyAlignment="1">
      <alignment/>
    </xf>
    <xf numFmtId="0" fontId="18" fillId="0" borderId="0" xfId="33" applyNumberFormat="1" applyBorder="1" applyAlignment="1" applyProtection="1">
      <alignment horizontal="right"/>
      <protection/>
    </xf>
    <xf numFmtId="4" fontId="19" fillId="0" borderId="0" xfId="34" applyNumberFormat="1" applyFont="1" applyFill="1" applyBorder="1" applyAlignment="1" applyProtection="1">
      <alignment horizontal="right" vertical="top" shrinkToFit="1"/>
      <protection/>
    </xf>
    <xf numFmtId="0" fontId="7" fillId="0" borderId="0" xfId="0" applyFont="1" applyAlignment="1">
      <alignment/>
    </xf>
    <xf numFmtId="4" fontId="19" fillId="16" borderId="2" xfId="34" applyNumberFormat="1" applyFont="1" applyAlignment="1" applyProtection="1">
      <alignment horizontal="right" vertical="top" shrinkToFi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7" xfId="33"/>
    <cellStyle name="xl28" xfId="34"/>
    <cellStyle name="xl33" xfId="35"/>
    <cellStyle name="xl35" xfId="36"/>
    <cellStyle name="xl3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3" xfId="57"/>
    <cellStyle name="Обычный_источники 2005 год"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1228725</xdr:colOff>
      <xdr:row>0</xdr:row>
      <xdr:rowOff>76200</xdr:rowOff>
    </xdr:from>
    <xdr:to>
      <xdr:col>4</xdr:col>
      <xdr:colOff>0</xdr:colOff>
      <xdr:row>7</xdr:row>
      <xdr:rowOff>0</xdr:rowOff>
    </xdr:to>
    <xdr:sp>
      <xdr:nvSpPr>
        <xdr:cNvPr id="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2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3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4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5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6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7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8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9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0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19"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0"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1"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2"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3"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4"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5"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6"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7"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twoCellAnchor>
    <xdr:from>
      <xdr:col>3</xdr:col>
      <xdr:colOff>1228725</xdr:colOff>
      <xdr:row>0</xdr:row>
      <xdr:rowOff>76200</xdr:rowOff>
    </xdr:from>
    <xdr:to>
      <xdr:col>4</xdr:col>
      <xdr:colOff>0</xdr:colOff>
      <xdr:row>7</xdr:row>
      <xdr:rowOff>0</xdr:rowOff>
    </xdr:to>
    <xdr:sp>
      <xdr:nvSpPr>
        <xdr:cNvPr id="128" name="Rectangle 1"/>
        <xdr:cNvSpPr>
          <a:spLocks/>
        </xdr:cNvSpPr>
      </xdr:nvSpPr>
      <xdr:spPr>
        <a:xfrm>
          <a:off x="6705600" y="76200"/>
          <a:ext cx="0" cy="12287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Приложение 1
</a:t>
          </a:r>
          <a:r>
            <a:rPr lang="en-US" cap="none" sz="1000" b="0" i="0" u="none" baseline="0">
              <a:solidFill>
                <a:srgbClr val="000000"/>
              </a:solidFill>
            </a:rPr>
            <a:t>к решению Думы Ирбитского 
</a:t>
          </a:r>
          <a:r>
            <a:rPr lang="en-US" cap="none" sz="1000" b="0" i="0" u="none" baseline="0">
              <a:solidFill>
                <a:srgbClr val="000000"/>
              </a:solidFill>
            </a:rPr>
            <a:t>муниципального образования
</a:t>
          </a:r>
          <a:r>
            <a:rPr lang="en-US" cap="none" sz="1000" b="0" i="0" u="none" baseline="0">
              <a:solidFill>
                <a:srgbClr val="000000"/>
              </a:solidFill>
            </a:rPr>
            <a:t>от  _____________2009г № ___
</a:t>
          </a:r>
          <a:r>
            <a:rPr lang="en-US" cap="none" sz="1000" b="0" i="0" u="none" baseline="0">
              <a:solidFill>
                <a:srgbClr val="000000"/>
              </a:solidFill>
            </a:rPr>
            <a:t>" О бюджете Ирбитского муниципального образования
</a:t>
          </a:r>
          <a:r>
            <a:rPr lang="en-US" cap="none" sz="1000" b="0" i="0" u="none" baseline="0">
              <a:solidFill>
                <a:srgbClr val="000000"/>
              </a:solidFill>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7"/>
  <sheetViews>
    <sheetView view="pageBreakPreview" zoomScaleSheetLayoutView="100" zoomScalePageLayoutView="0" workbookViewId="0" topLeftCell="A64">
      <selection activeCell="C43" sqref="C43"/>
    </sheetView>
  </sheetViews>
  <sheetFormatPr defaultColWidth="9.140625" defaultRowHeight="15"/>
  <cols>
    <col min="1" max="1" width="7.140625" style="1" customWidth="1"/>
    <col min="2" max="2" width="25.00390625" style="1" customWidth="1"/>
    <col min="3" max="3" width="50.00390625" style="1" customWidth="1"/>
    <col min="4" max="4" width="18.421875" style="1" customWidth="1"/>
    <col min="5" max="5" width="29.8515625" style="1" hidden="1" customWidth="1"/>
    <col min="6" max="6" width="11.00390625" style="1" hidden="1" customWidth="1"/>
    <col min="7" max="7" width="0.13671875" style="1" hidden="1" customWidth="1"/>
    <col min="8" max="8" width="0.13671875" style="1" customWidth="1"/>
    <col min="9" max="9" width="16.7109375" style="1" customWidth="1"/>
    <col min="10" max="16384" width="9.140625" style="1" customWidth="1"/>
  </cols>
  <sheetData>
    <row r="1" spans="3:4" ht="15">
      <c r="C1" s="114" t="s">
        <v>203</v>
      </c>
      <c r="D1" s="2"/>
    </row>
    <row r="2" spans="3:4" ht="15">
      <c r="C2" s="2" t="s">
        <v>100</v>
      </c>
      <c r="D2" s="2"/>
    </row>
    <row r="3" spans="3:4" ht="15">
      <c r="C3" s="142" t="s">
        <v>80</v>
      </c>
      <c r="D3" s="142"/>
    </row>
    <row r="4" spans="3:4" ht="15">
      <c r="C4" s="5" t="s">
        <v>204</v>
      </c>
      <c r="D4" s="2"/>
    </row>
    <row r="5" spans="3:4" ht="15">
      <c r="C5" s="2" t="s">
        <v>205</v>
      </c>
      <c r="D5" s="2"/>
    </row>
    <row r="6" spans="2:4" ht="12.75">
      <c r="B6" s="4"/>
      <c r="C6" s="6" t="s">
        <v>101</v>
      </c>
      <c r="D6" s="6"/>
    </row>
    <row r="7" spans="3:4" ht="15">
      <c r="C7" s="5" t="s">
        <v>206</v>
      </c>
      <c r="D7" s="6"/>
    </row>
    <row r="8" spans="3:4" ht="15">
      <c r="C8" s="5"/>
      <c r="D8" s="6"/>
    </row>
    <row r="9" spans="2:4" ht="31.5" customHeight="1">
      <c r="B9" s="123" t="s">
        <v>207</v>
      </c>
      <c r="C9" s="123"/>
      <c r="D9" s="7"/>
    </row>
    <row r="10" spans="1:4" ht="30" customHeight="1">
      <c r="A10" s="124" t="s">
        <v>208</v>
      </c>
      <c r="B10" s="124" t="s">
        <v>209</v>
      </c>
      <c r="C10" s="124" t="s">
        <v>210</v>
      </c>
      <c r="D10" s="126" t="s">
        <v>211</v>
      </c>
    </row>
    <row r="11" spans="1:4" ht="22.5" customHeight="1">
      <c r="A11" s="125"/>
      <c r="B11" s="125"/>
      <c r="C11" s="125"/>
      <c r="D11" s="127"/>
    </row>
    <row r="12" spans="1:4" ht="15" customHeight="1">
      <c r="A12" s="8">
        <v>1</v>
      </c>
      <c r="B12" s="9" t="s">
        <v>212</v>
      </c>
      <c r="C12" s="10">
        <v>3</v>
      </c>
      <c r="D12" s="11">
        <v>4</v>
      </c>
    </row>
    <row r="13" spans="1:4" ht="15" customHeight="1">
      <c r="A13" s="8">
        <v>1</v>
      </c>
      <c r="B13" s="12" t="s">
        <v>213</v>
      </c>
      <c r="C13" s="144" t="s">
        <v>214</v>
      </c>
      <c r="D13" s="116">
        <f>D14+D19+D24+D32+D36+D42</f>
        <v>0</v>
      </c>
    </row>
    <row r="14" spans="1:4" ht="38.25">
      <c r="A14" s="8">
        <v>2</v>
      </c>
      <c r="B14" s="12" t="s">
        <v>215</v>
      </c>
      <c r="C14" s="144" t="s">
        <v>216</v>
      </c>
      <c r="D14" s="116">
        <f>D15+D16+D17+D18</f>
        <v>2897309.5400000005</v>
      </c>
    </row>
    <row r="15" spans="1:4" ht="225" customHeight="1">
      <c r="A15" s="8">
        <v>3</v>
      </c>
      <c r="B15" s="12" t="s">
        <v>217</v>
      </c>
      <c r="C15" s="13" t="s">
        <v>218</v>
      </c>
      <c r="D15" s="116">
        <v>7089204.7</v>
      </c>
    </row>
    <row r="16" spans="1:4" ht="125.25" customHeight="1">
      <c r="A16" s="8">
        <v>4</v>
      </c>
      <c r="B16" s="12" t="s">
        <v>219</v>
      </c>
      <c r="C16" s="14" t="s">
        <v>220</v>
      </c>
      <c r="D16" s="116">
        <v>-11416.88</v>
      </c>
    </row>
    <row r="17" spans="1:4" ht="111.75" customHeight="1">
      <c r="A17" s="8">
        <v>5</v>
      </c>
      <c r="B17" s="12" t="s">
        <v>221</v>
      </c>
      <c r="C17" s="15" t="s">
        <v>222</v>
      </c>
      <c r="D17" s="116">
        <v>-4124044.09</v>
      </c>
    </row>
    <row r="18" spans="1:4" ht="105.75" customHeight="1">
      <c r="A18" s="8">
        <v>6</v>
      </c>
      <c r="B18" s="12" t="s">
        <v>223</v>
      </c>
      <c r="C18" s="16" t="s">
        <v>224</v>
      </c>
      <c r="D18" s="116">
        <v>-56434.19</v>
      </c>
    </row>
    <row r="19" spans="1:4" ht="15" customHeight="1">
      <c r="A19" s="8">
        <v>7</v>
      </c>
      <c r="B19" s="12" t="s">
        <v>225</v>
      </c>
      <c r="C19" s="144" t="s">
        <v>226</v>
      </c>
      <c r="D19" s="116">
        <f>D20+D22</f>
        <v>17400000</v>
      </c>
    </row>
    <row r="20" spans="1:4" ht="25.5">
      <c r="A20" s="8">
        <v>8</v>
      </c>
      <c r="B20" s="12" t="s">
        <v>227</v>
      </c>
      <c r="C20" s="13" t="s">
        <v>228</v>
      </c>
      <c r="D20" s="116">
        <f>D21</f>
        <v>2000000</v>
      </c>
    </row>
    <row r="21" spans="1:4" ht="25.5">
      <c r="A21" s="8">
        <v>9</v>
      </c>
      <c r="B21" s="12" t="s">
        <v>229</v>
      </c>
      <c r="C21" s="13" t="s">
        <v>228</v>
      </c>
      <c r="D21" s="116">
        <v>2000000</v>
      </c>
    </row>
    <row r="22" spans="1:4" ht="12.75">
      <c r="A22" s="8">
        <v>10</v>
      </c>
      <c r="B22" s="12" t="s">
        <v>230</v>
      </c>
      <c r="C22" s="13" t="s">
        <v>231</v>
      </c>
      <c r="D22" s="116">
        <f>D23</f>
        <v>15400000</v>
      </c>
    </row>
    <row r="23" spans="1:4" ht="12.75">
      <c r="A23" s="8">
        <v>11</v>
      </c>
      <c r="B23" s="12" t="s">
        <v>232</v>
      </c>
      <c r="C23" s="13" t="s">
        <v>231</v>
      </c>
      <c r="D23" s="116">
        <v>15400000</v>
      </c>
    </row>
    <row r="24" spans="1:4" ht="42.75" customHeight="1">
      <c r="A24" s="8">
        <v>12</v>
      </c>
      <c r="B24" s="12" t="s">
        <v>233</v>
      </c>
      <c r="C24" s="144" t="s">
        <v>234</v>
      </c>
      <c r="D24" s="116">
        <f>D25+D30</f>
        <v>493000</v>
      </c>
    </row>
    <row r="25" spans="1:4" ht="89.25">
      <c r="A25" s="8">
        <v>13</v>
      </c>
      <c r="B25" s="12" t="s">
        <v>235</v>
      </c>
      <c r="C25" s="13" t="s">
        <v>236</v>
      </c>
      <c r="D25" s="116">
        <f>D28+D27</f>
        <v>-1007000</v>
      </c>
    </row>
    <row r="26" spans="1:4" ht="66.75" customHeight="1">
      <c r="A26" s="8">
        <v>14</v>
      </c>
      <c r="B26" s="12" t="s">
        <v>79</v>
      </c>
      <c r="C26" s="17" t="s">
        <v>237</v>
      </c>
      <c r="D26" s="116">
        <f>D27</f>
        <v>-7000</v>
      </c>
    </row>
    <row r="27" spans="1:4" ht="104.25" customHeight="1">
      <c r="A27" s="8">
        <v>15</v>
      </c>
      <c r="B27" s="12" t="s">
        <v>78</v>
      </c>
      <c r="C27" s="13" t="s">
        <v>238</v>
      </c>
      <c r="D27" s="116">
        <v>-7000</v>
      </c>
    </row>
    <row r="28" spans="1:4" ht="38.25">
      <c r="A28" s="8">
        <v>16</v>
      </c>
      <c r="B28" s="12" t="s">
        <v>239</v>
      </c>
      <c r="C28" s="18" t="s">
        <v>240</v>
      </c>
      <c r="D28" s="116">
        <f>D29</f>
        <v>-1000000</v>
      </c>
    </row>
    <row r="29" spans="1:4" ht="96.75" customHeight="1">
      <c r="A29" s="8">
        <v>17</v>
      </c>
      <c r="B29" s="12" t="s">
        <v>241</v>
      </c>
      <c r="C29" s="13" t="s">
        <v>242</v>
      </c>
      <c r="D29" s="116">
        <v>-1000000</v>
      </c>
    </row>
    <row r="30" spans="1:4" ht="76.5">
      <c r="A30" s="8">
        <v>18</v>
      </c>
      <c r="B30" s="19" t="s">
        <v>243</v>
      </c>
      <c r="C30" s="20" t="s">
        <v>244</v>
      </c>
      <c r="D30" s="116">
        <f>D31</f>
        <v>1500000</v>
      </c>
    </row>
    <row r="31" spans="1:4" ht="98.25" customHeight="1">
      <c r="A31" s="8">
        <v>19</v>
      </c>
      <c r="B31" s="19" t="s">
        <v>245</v>
      </c>
      <c r="C31" s="20" t="s">
        <v>246</v>
      </c>
      <c r="D31" s="116">
        <v>1500000</v>
      </c>
    </row>
    <row r="32" spans="1:4" ht="25.5">
      <c r="A32" s="8">
        <v>20</v>
      </c>
      <c r="B32" s="12" t="s">
        <v>247</v>
      </c>
      <c r="C32" s="144" t="s">
        <v>248</v>
      </c>
      <c r="D32" s="116">
        <f>D33</f>
        <v>160000</v>
      </c>
    </row>
    <row r="33" spans="1:4" ht="25.5">
      <c r="A33" s="8">
        <v>21</v>
      </c>
      <c r="B33" s="12" t="s">
        <v>249</v>
      </c>
      <c r="C33" s="21" t="s">
        <v>250</v>
      </c>
      <c r="D33" s="116">
        <f>D34+D35</f>
        <v>160000</v>
      </c>
    </row>
    <row r="34" spans="1:4" ht="105" customHeight="1">
      <c r="A34" s="8">
        <v>22</v>
      </c>
      <c r="B34" s="22" t="s">
        <v>251</v>
      </c>
      <c r="C34" s="23" t="s">
        <v>252</v>
      </c>
      <c r="D34" s="116">
        <v>140000</v>
      </c>
    </row>
    <row r="35" spans="1:4" ht="76.5">
      <c r="A35" s="8">
        <v>23</v>
      </c>
      <c r="B35" s="12" t="s">
        <v>253</v>
      </c>
      <c r="C35" s="24" t="s">
        <v>254</v>
      </c>
      <c r="D35" s="116">
        <v>20000</v>
      </c>
    </row>
    <row r="36" spans="1:4" ht="25.5">
      <c r="A36" s="8">
        <v>24</v>
      </c>
      <c r="B36" s="12" t="s">
        <v>255</v>
      </c>
      <c r="C36" s="144" t="s">
        <v>256</v>
      </c>
      <c r="D36" s="116">
        <f>D37+D39+D40</f>
        <v>-21123309.54</v>
      </c>
    </row>
    <row r="37" spans="1:4" ht="95.25" customHeight="1">
      <c r="A37" s="8">
        <v>25</v>
      </c>
      <c r="B37" s="12" t="s">
        <v>257</v>
      </c>
      <c r="C37" s="25" t="s">
        <v>258</v>
      </c>
      <c r="D37" s="116">
        <f>D38</f>
        <v>-21058401.54</v>
      </c>
    </row>
    <row r="38" spans="1:4" ht="183" customHeight="1">
      <c r="A38" s="8">
        <v>26</v>
      </c>
      <c r="B38" s="12" t="s">
        <v>259</v>
      </c>
      <c r="C38" s="26" t="s">
        <v>260</v>
      </c>
      <c r="D38" s="116">
        <v>-21058401.54</v>
      </c>
    </row>
    <row r="39" spans="1:4" ht="98.25" customHeight="1">
      <c r="A39" s="8">
        <v>27</v>
      </c>
      <c r="B39" s="27" t="s">
        <v>261</v>
      </c>
      <c r="C39" s="14" t="s">
        <v>262</v>
      </c>
      <c r="D39" s="116">
        <v>435092</v>
      </c>
    </row>
    <row r="40" spans="1:4" ht="38.25">
      <c r="A40" s="8">
        <v>28</v>
      </c>
      <c r="B40" s="12" t="s">
        <v>263</v>
      </c>
      <c r="C40" s="13" t="s">
        <v>264</v>
      </c>
      <c r="D40" s="116">
        <f>D41</f>
        <v>-500000</v>
      </c>
    </row>
    <row r="41" spans="1:4" ht="51">
      <c r="A41" s="8">
        <v>29</v>
      </c>
      <c r="B41" s="12" t="s">
        <v>265</v>
      </c>
      <c r="C41" s="13" t="s">
        <v>266</v>
      </c>
      <c r="D41" s="116">
        <v>-500000</v>
      </c>
    </row>
    <row r="42" spans="1:4" ht="12.75">
      <c r="A42" s="8">
        <v>30</v>
      </c>
      <c r="B42" s="12" t="s">
        <v>267</v>
      </c>
      <c r="C42" s="145" t="s">
        <v>268</v>
      </c>
      <c r="D42" s="116">
        <f>D43+D45+D47+D49+D50</f>
        <v>173000</v>
      </c>
    </row>
    <row r="43" spans="1:4" ht="112.5" customHeight="1">
      <c r="A43" s="8">
        <v>31</v>
      </c>
      <c r="B43" s="28" t="s">
        <v>269</v>
      </c>
      <c r="C43" s="146" t="s">
        <v>270</v>
      </c>
      <c r="D43" s="116">
        <f>D44</f>
        <v>-70000</v>
      </c>
    </row>
    <row r="44" spans="1:4" ht="88.5" customHeight="1">
      <c r="A44" s="8">
        <v>32</v>
      </c>
      <c r="B44" s="12" t="s">
        <v>271</v>
      </c>
      <c r="C44" s="29" t="s">
        <v>272</v>
      </c>
      <c r="D44" s="116">
        <v>-70000</v>
      </c>
    </row>
    <row r="45" spans="1:4" ht="27.75" customHeight="1">
      <c r="A45" s="8">
        <v>33</v>
      </c>
      <c r="B45" s="30" t="s">
        <v>273</v>
      </c>
      <c r="C45" s="29" t="s">
        <v>274</v>
      </c>
      <c r="D45" s="116">
        <f>D46</f>
        <v>100000</v>
      </c>
    </row>
    <row r="46" spans="1:4" ht="28.5" customHeight="1">
      <c r="A46" s="8">
        <v>34</v>
      </c>
      <c r="B46" s="30" t="s">
        <v>275</v>
      </c>
      <c r="C46" s="29" t="s">
        <v>276</v>
      </c>
      <c r="D46" s="116">
        <v>100000</v>
      </c>
    </row>
    <row r="47" spans="1:4" ht="27.75" customHeight="1">
      <c r="A47" s="8">
        <v>35</v>
      </c>
      <c r="B47" s="30" t="s">
        <v>277</v>
      </c>
      <c r="C47" s="29" t="s">
        <v>278</v>
      </c>
      <c r="D47" s="116">
        <f>D48</f>
        <v>-7000</v>
      </c>
    </row>
    <row r="48" spans="1:4" ht="45" customHeight="1">
      <c r="A48" s="8">
        <v>36</v>
      </c>
      <c r="B48" s="30" t="s">
        <v>279</v>
      </c>
      <c r="C48" s="31" t="s">
        <v>280</v>
      </c>
      <c r="D48" s="116">
        <v>-7000</v>
      </c>
    </row>
    <row r="49" spans="1:4" ht="72.75" customHeight="1">
      <c r="A49" s="8">
        <v>37</v>
      </c>
      <c r="B49" s="12" t="s">
        <v>281</v>
      </c>
      <c r="C49" s="31" t="s">
        <v>282</v>
      </c>
      <c r="D49" s="116">
        <v>50000</v>
      </c>
    </row>
    <row r="50" spans="1:4" ht="25.5">
      <c r="A50" s="8">
        <v>38</v>
      </c>
      <c r="B50" s="12" t="s">
        <v>283</v>
      </c>
      <c r="C50" s="13" t="s">
        <v>284</v>
      </c>
      <c r="D50" s="116">
        <f>D51+D52+D53</f>
        <v>100000</v>
      </c>
    </row>
    <row r="51" spans="1:4" ht="38.25">
      <c r="A51" s="8">
        <v>39</v>
      </c>
      <c r="B51" s="12" t="s">
        <v>285</v>
      </c>
      <c r="C51" s="13" t="s">
        <v>286</v>
      </c>
      <c r="D51" s="116">
        <v>-200000</v>
      </c>
    </row>
    <row r="52" spans="1:4" ht="38.25">
      <c r="A52" s="8">
        <v>40</v>
      </c>
      <c r="B52" s="12" t="s">
        <v>287</v>
      </c>
      <c r="C52" s="13" t="s">
        <v>286</v>
      </c>
      <c r="D52" s="116">
        <v>100000</v>
      </c>
    </row>
    <row r="53" spans="1:4" ht="38.25">
      <c r="A53" s="8">
        <v>41</v>
      </c>
      <c r="B53" s="12" t="s">
        <v>288</v>
      </c>
      <c r="C53" s="13" t="s">
        <v>286</v>
      </c>
      <c r="D53" s="116">
        <v>200000</v>
      </c>
    </row>
    <row r="54" spans="1:4" ht="38.25">
      <c r="A54" s="8">
        <v>42</v>
      </c>
      <c r="B54" s="12" t="s">
        <v>289</v>
      </c>
      <c r="C54" s="32" t="s">
        <v>290</v>
      </c>
      <c r="D54" s="33">
        <f>D55+D62</f>
        <v>24017277.5</v>
      </c>
    </row>
    <row r="55" spans="1:4" ht="33" customHeight="1">
      <c r="A55" s="8">
        <v>43</v>
      </c>
      <c r="B55" s="34" t="s">
        <v>291</v>
      </c>
      <c r="C55" s="35" t="s">
        <v>292</v>
      </c>
      <c r="D55" s="33">
        <f>D56+D58</f>
        <v>12525277.5</v>
      </c>
    </row>
    <row r="56" spans="1:4" ht="21" customHeight="1">
      <c r="A56" s="8">
        <v>44</v>
      </c>
      <c r="B56" s="36" t="s">
        <v>293</v>
      </c>
      <c r="C56" s="37" t="s">
        <v>294</v>
      </c>
      <c r="D56" s="33">
        <f>D57</f>
        <v>400300</v>
      </c>
    </row>
    <row r="57" spans="1:4" ht="37.5" customHeight="1">
      <c r="A57" s="8">
        <v>45</v>
      </c>
      <c r="B57" s="36" t="s">
        <v>295</v>
      </c>
      <c r="C57" s="38" t="s">
        <v>296</v>
      </c>
      <c r="D57" s="33">
        <v>400300</v>
      </c>
    </row>
    <row r="58" spans="1:4" ht="23.25" customHeight="1">
      <c r="A58" s="8">
        <v>46</v>
      </c>
      <c r="B58" s="39" t="s">
        <v>297</v>
      </c>
      <c r="C58" s="40" t="s">
        <v>298</v>
      </c>
      <c r="D58" s="33">
        <f>D59</f>
        <v>12124977.5</v>
      </c>
    </row>
    <row r="59" spans="1:4" ht="12.75">
      <c r="A59" s="8">
        <v>47</v>
      </c>
      <c r="B59" s="12" t="s">
        <v>299</v>
      </c>
      <c r="C59" s="16" t="s">
        <v>300</v>
      </c>
      <c r="D59" s="33">
        <f>D60+D61</f>
        <v>12124977.5</v>
      </c>
    </row>
    <row r="60" spans="1:4" ht="102">
      <c r="A60" s="8">
        <v>48</v>
      </c>
      <c r="B60" s="12" t="s">
        <v>301</v>
      </c>
      <c r="C60" s="37" t="s">
        <v>302</v>
      </c>
      <c r="D60" s="33">
        <v>12125000</v>
      </c>
    </row>
    <row r="61" spans="1:4" ht="75.75" customHeight="1">
      <c r="A61" s="8">
        <v>49</v>
      </c>
      <c r="B61" s="12" t="s">
        <v>303</v>
      </c>
      <c r="C61" s="16" t="s">
        <v>304</v>
      </c>
      <c r="D61" s="33">
        <v>-22.5</v>
      </c>
    </row>
    <row r="62" spans="1:4" ht="25.5">
      <c r="A62" s="8">
        <v>50</v>
      </c>
      <c r="B62" s="41" t="s">
        <v>305</v>
      </c>
      <c r="C62" s="42" t="s">
        <v>306</v>
      </c>
      <c r="D62" s="33">
        <f>D63+D65</f>
        <v>11492000</v>
      </c>
    </row>
    <row r="63" spans="1:4" ht="36" customHeight="1">
      <c r="A63" s="8">
        <v>51</v>
      </c>
      <c r="B63" s="12" t="s">
        <v>307</v>
      </c>
      <c r="C63" s="43" t="s">
        <v>308</v>
      </c>
      <c r="D63" s="33">
        <f>D64</f>
        <v>814500</v>
      </c>
    </row>
    <row r="64" spans="1:4" ht="116.25" customHeight="1">
      <c r="A64" s="8">
        <v>52</v>
      </c>
      <c r="B64" s="12" t="s">
        <v>309</v>
      </c>
      <c r="C64" s="43" t="s">
        <v>310</v>
      </c>
      <c r="D64" s="33">
        <v>814500</v>
      </c>
    </row>
    <row r="65" spans="1:4" ht="12.75">
      <c r="A65" s="8">
        <v>53</v>
      </c>
      <c r="B65" s="12" t="s">
        <v>311</v>
      </c>
      <c r="C65" s="43" t="s">
        <v>312</v>
      </c>
      <c r="D65" s="33">
        <f>D66+D67</f>
        <v>10677500</v>
      </c>
    </row>
    <row r="66" spans="1:4" ht="168" customHeight="1">
      <c r="A66" s="8">
        <v>54</v>
      </c>
      <c r="B66" s="12" t="s">
        <v>313</v>
      </c>
      <c r="C66" s="43" t="s">
        <v>314</v>
      </c>
      <c r="D66" s="33">
        <v>3144500</v>
      </c>
    </row>
    <row r="67" spans="1:4" ht="203.25" customHeight="1">
      <c r="A67" s="8">
        <v>55</v>
      </c>
      <c r="B67" s="12" t="s">
        <v>315</v>
      </c>
      <c r="C67" s="43" t="s">
        <v>316</v>
      </c>
      <c r="D67" s="33">
        <v>7533000</v>
      </c>
    </row>
    <row r="68" spans="1:4" ht="12.75">
      <c r="A68" s="8">
        <v>56</v>
      </c>
      <c r="B68" s="8"/>
      <c r="C68" s="44" t="s">
        <v>317</v>
      </c>
      <c r="D68" s="117">
        <f>D54+D13</f>
        <v>24017277.5</v>
      </c>
    </row>
    <row r="69" spans="1:6" ht="15">
      <c r="A69" s="121"/>
      <c r="B69" s="121"/>
      <c r="C69" s="121"/>
      <c r="D69" s="45"/>
      <c r="E69" s="74"/>
      <c r="F69"/>
    </row>
    <row r="70" spans="1:6" ht="15">
      <c r="A70" s="114"/>
      <c r="B70" s="114"/>
      <c r="C70" s="114"/>
      <c r="D70" s="45"/>
      <c r="E70" s="74"/>
      <c r="F70"/>
    </row>
    <row r="71" spans="1:6" ht="15">
      <c r="A71" s="114"/>
      <c r="B71" s="114"/>
      <c r="C71" s="114"/>
      <c r="D71" s="45"/>
      <c r="E71" s="74"/>
      <c r="F71"/>
    </row>
    <row r="72" spans="1:6" ht="15">
      <c r="A72" s="114"/>
      <c r="B72" s="114"/>
      <c r="C72" s="114"/>
      <c r="D72" s="45"/>
      <c r="E72" s="74"/>
      <c r="F72"/>
    </row>
    <row r="73" spans="1:6" ht="12.75">
      <c r="A73" s="121"/>
      <c r="B73" s="121"/>
      <c r="C73" s="121"/>
      <c r="D73" s="121"/>
      <c r="E73" s="121"/>
      <c r="F73" s="121"/>
    </row>
    <row r="74" spans="2:7" ht="15">
      <c r="B74" s="46" t="s">
        <v>103</v>
      </c>
      <c r="C74" s="46"/>
      <c r="D74" s="46"/>
      <c r="E74" s="46"/>
      <c r="F74" s="47"/>
      <c r="G74" s="47"/>
    </row>
    <row r="75" spans="2:7" ht="15">
      <c r="B75" s="122" t="s">
        <v>355</v>
      </c>
      <c r="C75" s="122"/>
      <c r="D75" s="122"/>
      <c r="E75" s="122"/>
      <c r="F75" s="122"/>
      <c r="G75" s="122"/>
    </row>
    <row r="76" spans="2:7" ht="15">
      <c r="B76" s="47"/>
      <c r="C76" s="47"/>
      <c r="D76" s="47"/>
      <c r="E76" s="47"/>
      <c r="F76" s="47"/>
      <c r="G76" s="47"/>
    </row>
    <row r="77" spans="2:7" ht="15">
      <c r="B77" s="47" t="s">
        <v>102</v>
      </c>
      <c r="C77" s="115"/>
      <c r="D77" s="115" t="s">
        <v>318</v>
      </c>
      <c r="E77" s="47"/>
      <c r="F77" s="47"/>
      <c r="G77" s="47"/>
    </row>
  </sheetData>
  <sheetProtection/>
  <mergeCells count="9">
    <mergeCell ref="C3:D3"/>
    <mergeCell ref="A69:C69"/>
    <mergeCell ref="A73:F73"/>
    <mergeCell ref="B75:G75"/>
    <mergeCell ref="B9:C9"/>
    <mergeCell ref="A10:A11"/>
    <mergeCell ref="B10:B11"/>
    <mergeCell ref="C10:C11"/>
    <mergeCell ref="D10:D11"/>
  </mergeCells>
  <printOptions/>
  <pageMargins left="0.7086614173228347" right="0.31496062992125984" top="0.35433070866141736" bottom="0.35433070866141736"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G198"/>
  <sheetViews>
    <sheetView view="pageBreakPreview" zoomScaleSheetLayoutView="100" zoomScalePageLayoutView="0" workbookViewId="0" topLeftCell="A9">
      <selection activeCell="K199" sqref="K199"/>
    </sheetView>
  </sheetViews>
  <sheetFormatPr defaultColWidth="9.140625" defaultRowHeight="15"/>
  <cols>
    <col min="1" max="1" width="5.7109375" style="0" customWidth="1"/>
    <col min="2" max="2" width="56.28125" style="75" customWidth="1"/>
    <col min="3" max="3" width="6.421875" style="0" customWidth="1"/>
    <col min="4" max="4" width="11.28125" style="0" customWidth="1"/>
    <col min="5" max="5" width="6.8515625" style="0" customWidth="1"/>
    <col min="6" max="6" width="12.7109375" style="0" customWidth="1"/>
  </cols>
  <sheetData>
    <row r="1" spans="1:6" ht="15">
      <c r="A1" s="74"/>
      <c r="C1" s="76" t="s">
        <v>447</v>
      </c>
      <c r="D1" s="77"/>
      <c r="E1" s="77"/>
      <c r="F1" s="77"/>
    </row>
    <row r="2" spans="1:6" ht="15">
      <c r="A2" s="74"/>
      <c r="C2" s="77" t="s">
        <v>319</v>
      </c>
      <c r="D2" s="77"/>
      <c r="E2" s="77"/>
      <c r="F2" s="77"/>
    </row>
    <row r="3" spans="1:6" ht="15">
      <c r="A3" s="74"/>
      <c r="C3" s="77" t="s">
        <v>82</v>
      </c>
      <c r="D3" s="77"/>
      <c r="E3" s="77"/>
      <c r="F3" s="77"/>
    </row>
    <row r="4" spans="1:6" ht="15">
      <c r="A4" s="74"/>
      <c r="C4" s="77" t="s">
        <v>357</v>
      </c>
      <c r="D4" s="77"/>
      <c r="E4" s="77"/>
      <c r="F4" s="77"/>
    </row>
    <row r="5" spans="1:6" ht="15">
      <c r="A5" s="74"/>
      <c r="C5" s="77" t="s">
        <v>358</v>
      </c>
      <c r="D5" s="77"/>
      <c r="E5" s="77"/>
      <c r="F5" s="77"/>
    </row>
    <row r="6" spans="1:6" ht="15">
      <c r="A6" s="74"/>
      <c r="C6" s="78" t="s">
        <v>359</v>
      </c>
      <c r="D6" s="77"/>
      <c r="E6" s="77"/>
      <c r="F6" s="77"/>
    </row>
    <row r="7" spans="1:6" ht="15">
      <c r="A7" s="74"/>
      <c r="C7" t="s">
        <v>360</v>
      </c>
      <c r="D7" s="77"/>
      <c r="E7" s="77"/>
      <c r="F7" s="77"/>
    </row>
    <row r="8" spans="1:5" ht="15">
      <c r="A8" s="74"/>
      <c r="B8" s="79"/>
      <c r="C8" s="80"/>
      <c r="D8" s="81"/>
      <c r="E8" s="81"/>
    </row>
    <row r="9" spans="1:6" ht="18">
      <c r="A9" s="82"/>
      <c r="B9" s="131" t="s">
        <v>361</v>
      </c>
      <c r="C9" s="131"/>
      <c r="D9" s="131"/>
      <c r="E9" s="131"/>
      <c r="F9" s="131"/>
    </row>
    <row r="10" spans="1:6" ht="51.75" customHeight="1">
      <c r="A10" s="74"/>
      <c r="B10" s="132" t="s">
        <v>362</v>
      </c>
      <c r="C10" s="132"/>
      <c r="D10" s="132"/>
      <c r="E10" s="132"/>
      <c r="F10" s="132"/>
    </row>
    <row r="11" spans="1:5" ht="16.5" thickBot="1">
      <c r="A11" s="74"/>
      <c r="B11" s="83"/>
      <c r="C11" s="81"/>
      <c r="D11" s="80"/>
      <c r="E11" s="81"/>
    </row>
    <row r="12" spans="1:6" ht="63.75">
      <c r="A12" s="84" t="s">
        <v>363</v>
      </c>
      <c r="B12" s="85" t="s">
        <v>364</v>
      </c>
      <c r="C12" s="86" t="s">
        <v>365</v>
      </c>
      <c r="D12" s="86" t="s">
        <v>366</v>
      </c>
      <c r="E12" s="86" t="s">
        <v>367</v>
      </c>
      <c r="F12" s="87" t="s">
        <v>368</v>
      </c>
    </row>
    <row r="13" spans="1:6" ht="15">
      <c r="A13" s="88">
        <v>1</v>
      </c>
      <c r="B13" s="147" t="s">
        <v>104</v>
      </c>
      <c r="C13" s="118" t="s">
        <v>369</v>
      </c>
      <c r="D13" s="118" t="s">
        <v>370</v>
      </c>
      <c r="E13" s="118" t="s">
        <v>371</v>
      </c>
      <c r="F13" s="91">
        <v>2520673.44</v>
      </c>
    </row>
    <row r="14" spans="1:6" ht="51">
      <c r="A14" s="88">
        <v>2</v>
      </c>
      <c r="B14" s="147" t="s">
        <v>105</v>
      </c>
      <c r="C14" s="118" t="s">
        <v>373</v>
      </c>
      <c r="D14" s="118" t="s">
        <v>370</v>
      </c>
      <c r="E14" s="118" t="s">
        <v>371</v>
      </c>
      <c r="F14" s="91">
        <v>27798.44</v>
      </c>
    </row>
    <row r="15" spans="1:6" ht="15">
      <c r="A15" s="88">
        <v>3</v>
      </c>
      <c r="B15" s="148" t="s">
        <v>106</v>
      </c>
      <c r="C15" s="118" t="s">
        <v>373</v>
      </c>
      <c r="D15" s="118" t="s">
        <v>372</v>
      </c>
      <c r="E15" s="118" t="s">
        <v>371</v>
      </c>
      <c r="F15" s="91">
        <v>27798.44</v>
      </c>
    </row>
    <row r="16" spans="1:6" ht="25.5">
      <c r="A16" s="88">
        <v>4</v>
      </c>
      <c r="B16" s="148" t="s">
        <v>107</v>
      </c>
      <c r="C16" s="118" t="s">
        <v>373</v>
      </c>
      <c r="D16" s="118" t="s">
        <v>375</v>
      </c>
      <c r="E16" s="118" t="s">
        <v>371</v>
      </c>
      <c r="F16" s="91">
        <v>27798.44</v>
      </c>
    </row>
    <row r="17" spans="1:6" ht="25.5">
      <c r="A17" s="88">
        <v>5</v>
      </c>
      <c r="B17" s="148" t="s">
        <v>108</v>
      </c>
      <c r="C17" s="118" t="s">
        <v>373</v>
      </c>
      <c r="D17" s="118" t="s">
        <v>375</v>
      </c>
      <c r="E17" s="118" t="s">
        <v>374</v>
      </c>
      <c r="F17" s="91">
        <v>30000</v>
      </c>
    </row>
    <row r="18" spans="1:6" ht="15">
      <c r="A18" s="88">
        <v>6</v>
      </c>
      <c r="B18" s="148" t="s">
        <v>109</v>
      </c>
      <c r="C18" s="118" t="s">
        <v>373</v>
      </c>
      <c r="D18" s="118" t="s">
        <v>375</v>
      </c>
      <c r="E18" s="118" t="s">
        <v>389</v>
      </c>
      <c r="F18" s="91">
        <v>-2201.56</v>
      </c>
    </row>
    <row r="19" spans="1:6" ht="15">
      <c r="A19" s="88">
        <v>7</v>
      </c>
      <c r="B19" s="147" t="s">
        <v>110</v>
      </c>
      <c r="C19" s="118" t="s">
        <v>378</v>
      </c>
      <c r="D19" s="118" t="s">
        <v>370</v>
      </c>
      <c r="E19" s="118" t="s">
        <v>371</v>
      </c>
      <c r="F19" s="91">
        <v>-50000</v>
      </c>
    </row>
    <row r="20" spans="1:6" ht="15">
      <c r="A20" s="88">
        <v>8</v>
      </c>
      <c r="B20" s="148" t="s">
        <v>106</v>
      </c>
      <c r="C20" s="118" t="s">
        <v>378</v>
      </c>
      <c r="D20" s="118" t="s">
        <v>372</v>
      </c>
      <c r="E20" s="118" t="s">
        <v>371</v>
      </c>
      <c r="F20" s="91">
        <v>-50000</v>
      </c>
    </row>
    <row r="21" spans="1:6" ht="15">
      <c r="A21" s="88">
        <v>9</v>
      </c>
      <c r="B21" s="148" t="s">
        <v>111</v>
      </c>
      <c r="C21" s="118" t="s">
        <v>378</v>
      </c>
      <c r="D21" s="118" t="s">
        <v>379</v>
      </c>
      <c r="E21" s="118" t="s">
        <v>371</v>
      </c>
      <c r="F21" s="91">
        <v>-50000</v>
      </c>
    </row>
    <row r="22" spans="1:6" ht="15">
      <c r="A22" s="88">
        <v>10</v>
      </c>
      <c r="B22" s="148" t="s">
        <v>112</v>
      </c>
      <c r="C22" s="118" t="s">
        <v>378</v>
      </c>
      <c r="D22" s="118" t="s">
        <v>379</v>
      </c>
      <c r="E22" s="118" t="s">
        <v>380</v>
      </c>
      <c r="F22" s="91">
        <v>-50000</v>
      </c>
    </row>
    <row r="23" spans="1:6" ht="15">
      <c r="A23" s="88">
        <v>11</v>
      </c>
      <c r="B23" s="147" t="s">
        <v>113</v>
      </c>
      <c r="C23" s="118" t="s">
        <v>381</v>
      </c>
      <c r="D23" s="118" t="s">
        <v>370</v>
      </c>
      <c r="E23" s="118" t="s">
        <v>371</v>
      </c>
      <c r="F23" s="91">
        <v>2542875</v>
      </c>
    </row>
    <row r="24" spans="1:6" ht="15">
      <c r="A24" s="88">
        <v>12</v>
      </c>
      <c r="B24" s="148" t="s">
        <v>106</v>
      </c>
      <c r="C24" s="118" t="s">
        <v>381</v>
      </c>
      <c r="D24" s="118" t="s">
        <v>372</v>
      </c>
      <c r="E24" s="118" t="s">
        <v>371</v>
      </c>
      <c r="F24" s="91">
        <v>2542875</v>
      </c>
    </row>
    <row r="25" spans="1:6" ht="25.5">
      <c r="A25" s="88">
        <v>13</v>
      </c>
      <c r="B25" s="148" t="s">
        <v>114</v>
      </c>
      <c r="C25" s="118" t="s">
        <v>381</v>
      </c>
      <c r="D25" s="118" t="s">
        <v>383</v>
      </c>
      <c r="E25" s="118" t="s">
        <v>371</v>
      </c>
      <c r="F25" s="91">
        <v>1200000</v>
      </c>
    </row>
    <row r="26" spans="1:6" ht="25.5">
      <c r="A26" s="88">
        <v>14</v>
      </c>
      <c r="B26" s="148" t="s">
        <v>115</v>
      </c>
      <c r="C26" s="118" t="s">
        <v>381</v>
      </c>
      <c r="D26" s="118" t="s">
        <v>383</v>
      </c>
      <c r="E26" s="118" t="s">
        <v>382</v>
      </c>
      <c r="F26" s="91">
        <v>1200000</v>
      </c>
    </row>
    <row r="27" spans="1:6" ht="69" customHeight="1">
      <c r="A27" s="88">
        <v>15</v>
      </c>
      <c r="B27" s="148" t="s">
        <v>116</v>
      </c>
      <c r="C27" s="118" t="s">
        <v>381</v>
      </c>
      <c r="D27" s="118" t="s">
        <v>384</v>
      </c>
      <c r="E27" s="118" t="s">
        <v>371</v>
      </c>
      <c r="F27" s="91">
        <v>-47125</v>
      </c>
    </row>
    <row r="28" spans="1:6" ht="25.5">
      <c r="A28" s="88">
        <v>16</v>
      </c>
      <c r="B28" s="148" t="s">
        <v>108</v>
      </c>
      <c r="C28" s="118" t="s">
        <v>381</v>
      </c>
      <c r="D28" s="118" t="s">
        <v>384</v>
      </c>
      <c r="E28" s="118" t="s">
        <v>374</v>
      </c>
      <c r="F28" s="91">
        <v>-47125</v>
      </c>
    </row>
    <row r="29" spans="1:6" ht="15">
      <c r="A29" s="88">
        <v>17</v>
      </c>
      <c r="B29" s="148" t="s">
        <v>117</v>
      </c>
      <c r="C29" s="118" t="s">
        <v>381</v>
      </c>
      <c r="D29" s="118" t="s">
        <v>385</v>
      </c>
      <c r="E29" s="118" t="s">
        <v>371</v>
      </c>
      <c r="F29" s="91">
        <v>-10000</v>
      </c>
    </row>
    <row r="30" spans="1:6" ht="25.5">
      <c r="A30" s="88">
        <v>18</v>
      </c>
      <c r="B30" s="148" t="s">
        <v>108</v>
      </c>
      <c r="C30" s="118" t="s">
        <v>381</v>
      </c>
      <c r="D30" s="118" t="s">
        <v>385</v>
      </c>
      <c r="E30" s="118" t="s">
        <v>374</v>
      </c>
      <c r="F30" s="91">
        <v>-10000</v>
      </c>
    </row>
    <row r="31" spans="1:6" ht="25.5">
      <c r="A31" s="88">
        <v>19</v>
      </c>
      <c r="B31" s="148" t="s">
        <v>118</v>
      </c>
      <c r="C31" s="118" t="s">
        <v>381</v>
      </c>
      <c r="D31" s="118" t="s">
        <v>494</v>
      </c>
      <c r="E31" s="118" t="s">
        <v>371</v>
      </c>
      <c r="F31" s="91">
        <v>1400000</v>
      </c>
    </row>
    <row r="32" spans="1:6" ht="15">
      <c r="A32" s="88">
        <v>20</v>
      </c>
      <c r="B32" s="148" t="s">
        <v>119</v>
      </c>
      <c r="C32" s="118" t="s">
        <v>381</v>
      </c>
      <c r="D32" s="118" t="s">
        <v>494</v>
      </c>
      <c r="E32" s="118" t="s">
        <v>434</v>
      </c>
      <c r="F32" s="91">
        <v>45000</v>
      </c>
    </row>
    <row r="33" spans="1:6" ht="25.5">
      <c r="A33" s="88">
        <v>21</v>
      </c>
      <c r="B33" s="148" t="s">
        <v>108</v>
      </c>
      <c r="C33" s="118" t="s">
        <v>381</v>
      </c>
      <c r="D33" s="118" t="s">
        <v>494</v>
      </c>
      <c r="E33" s="118" t="s">
        <v>374</v>
      </c>
      <c r="F33" s="91">
        <v>1355000</v>
      </c>
    </row>
    <row r="34" spans="1:6" ht="25.5">
      <c r="A34" s="88">
        <v>22</v>
      </c>
      <c r="B34" s="147" t="s">
        <v>120</v>
      </c>
      <c r="C34" s="118" t="s">
        <v>386</v>
      </c>
      <c r="D34" s="118" t="s">
        <v>370</v>
      </c>
      <c r="E34" s="118" t="s">
        <v>371</v>
      </c>
      <c r="F34" s="91">
        <v>-900</v>
      </c>
    </row>
    <row r="35" spans="1:6" ht="15">
      <c r="A35" s="88">
        <v>23</v>
      </c>
      <c r="B35" s="147" t="s">
        <v>121</v>
      </c>
      <c r="C35" s="118" t="s">
        <v>390</v>
      </c>
      <c r="D35" s="118" t="s">
        <v>370</v>
      </c>
      <c r="E35" s="118" t="s">
        <v>371</v>
      </c>
      <c r="F35" s="91">
        <v>-900</v>
      </c>
    </row>
    <row r="36" spans="1:6" ht="25.5">
      <c r="A36" s="88">
        <v>24</v>
      </c>
      <c r="B36" s="148" t="s">
        <v>122</v>
      </c>
      <c r="C36" s="118" t="s">
        <v>390</v>
      </c>
      <c r="D36" s="118" t="s">
        <v>387</v>
      </c>
      <c r="E36" s="118" t="s">
        <v>371</v>
      </c>
      <c r="F36" s="91">
        <v>-900</v>
      </c>
    </row>
    <row r="37" spans="1:6" ht="38.25">
      <c r="A37" s="88">
        <v>25</v>
      </c>
      <c r="B37" s="148" t="s">
        <v>123</v>
      </c>
      <c r="C37" s="118" t="s">
        <v>390</v>
      </c>
      <c r="D37" s="118" t="s">
        <v>391</v>
      </c>
      <c r="E37" s="118" t="s">
        <v>371</v>
      </c>
      <c r="F37" s="91">
        <v>-900</v>
      </c>
    </row>
    <row r="38" spans="1:6" ht="25.5">
      <c r="A38" s="88">
        <v>26</v>
      </c>
      <c r="B38" s="148" t="s">
        <v>124</v>
      </c>
      <c r="C38" s="118" t="s">
        <v>390</v>
      </c>
      <c r="D38" s="118" t="s">
        <v>495</v>
      </c>
      <c r="E38" s="118" t="s">
        <v>371</v>
      </c>
      <c r="F38" s="91">
        <v>-900</v>
      </c>
    </row>
    <row r="39" spans="1:6" ht="25.5">
      <c r="A39" s="88">
        <v>27</v>
      </c>
      <c r="B39" s="148" t="s">
        <v>108</v>
      </c>
      <c r="C39" s="118" t="s">
        <v>390</v>
      </c>
      <c r="D39" s="118" t="s">
        <v>495</v>
      </c>
      <c r="E39" s="118" t="s">
        <v>374</v>
      </c>
      <c r="F39" s="91">
        <v>-900</v>
      </c>
    </row>
    <row r="40" spans="1:6" ht="15">
      <c r="A40" s="88">
        <v>28</v>
      </c>
      <c r="B40" s="147" t="s">
        <v>125</v>
      </c>
      <c r="C40" s="118" t="s">
        <v>392</v>
      </c>
      <c r="D40" s="118" t="s">
        <v>370</v>
      </c>
      <c r="E40" s="118" t="s">
        <v>371</v>
      </c>
      <c r="F40" s="91">
        <v>800967.56</v>
      </c>
    </row>
    <row r="41" spans="1:6" ht="15">
      <c r="A41" s="88">
        <v>29</v>
      </c>
      <c r="B41" s="147" t="s">
        <v>126</v>
      </c>
      <c r="C41" s="118" t="s">
        <v>393</v>
      </c>
      <c r="D41" s="118" t="s">
        <v>370</v>
      </c>
      <c r="E41" s="118" t="s">
        <v>371</v>
      </c>
      <c r="F41" s="91">
        <v>800967.56</v>
      </c>
    </row>
    <row r="42" spans="1:6" ht="25.5">
      <c r="A42" s="88">
        <v>30</v>
      </c>
      <c r="B42" s="148" t="s">
        <v>127</v>
      </c>
      <c r="C42" s="118" t="s">
        <v>393</v>
      </c>
      <c r="D42" s="118" t="s">
        <v>394</v>
      </c>
      <c r="E42" s="118" t="s">
        <v>371</v>
      </c>
      <c r="F42" s="91">
        <v>800967.56</v>
      </c>
    </row>
    <row r="43" spans="1:6" ht="38.25">
      <c r="A43" s="88">
        <v>31</v>
      </c>
      <c r="B43" s="148" t="s">
        <v>128</v>
      </c>
      <c r="C43" s="118" t="s">
        <v>393</v>
      </c>
      <c r="D43" s="118" t="s">
        <v>480</v>
      </c>
      <c r="E43" s="118" t="s">
        <v>371</v>
      </c>
      <c r="F43" s="91">
        <v>300000</v>
      </c>
    </row>
    <row r="44" spans="1:6" ht="38.25">
      <c r="A44" s="88">
        <v>32</v>
      </c>
      <c r="B44" s="148" t="s">
        <v>129</v>
      </c>
      <c r="C44" s="118" t="s">
        <v>393</v>
      </c>
      <c r="D44" s="118" t="s">
        <v>496</v>
      </c>
      <c r="E44" s="118" t="s">
        <v>371</v>
      </c>
      <c r="F44" s="91">
        <v>300000</v>
      </c>
    </row>
    <row r="45" spans="1:6" ht="25.5">
      <c r="A45" s="88">
        <v>33</v>
      </c>
      <c r="B45" s="148" t="s">
        <v>108</v>
      </c>
      <c r="C45" s="118" t="s">
        <v>393</v>
      </c>
      <c r="D45" s="118" t="s">
        <v>496</v>
      </c>
      <c r="E45" s="118" t="s">
        <v>374</v>
      </c>
      <c r="F45" s="91">
        <v>300000</v>
      </c>
    </row>
    <row r="46" spans="1:6" ht="27" customHeight="1">
      <c r="A46" s="88">
        <v>34</v>
      </c>
      <c r="B46" s="148" t="s">
        <v>130</v>
      </c>
      <c r="C46" s="118" t="s">
        <v>393</v>
      </c>
      <c r="D46" s="118" t="s">
        <v>395</v>
      </c>
      <c r="E46" s="118" t="s">
        <v>371</v>
      </c>
      <c r="F46" s="91">
        <v>500967.56</v>
      </c>
    </row>
    <row r="47" spans="1:6" ht="25.5">
      <c r="A47" s="88">
        <v>35</v>
      </c>
      <c r="B47" s="148" t="s">
        <v>131</v>
      </c>
      <c r="C47" s="118" t="s">
        <v>393</v>
      </c>
      <c r="D47" s="118" t="s">
        <v>396</v>
      </c>
      <c r="E47" s="118" t="s">
        <v>371</v>
      </c>
      <c r="F47" s="91">
        <v>424000</v>
      </c>
    </row>
    <row r="48" spans="1:6" ht="25.5">
      <c r="A48" s="88">
        <v>36</v>
      </c>
      <c r="B48" s="148" t="s">
        <v>108</v>
      </c>
      <c r="C48" s="118" t="s">
        <v>393</v>
      </c>
      <c r="D48" s="118" t="s">
        <v>396</v>
      </c>
      <c r="E48" s="118" t="s">
        <v>374</v>
      </c>
      <c r="F48" s="91">
        <v>424000</v>
      </c>
    </row>
    <row r="49" spans="1:6" ht="25.5">
      <c r="A49" s="88">
        <v>37</v>
      </c>
      <c r="B49" s="148" t="s">
        <v>132</v>
      </c>
      <c r="C49" s="118" t="s">
        <v>393</v>
      </c>
      <c r="D49" s="118" t="s">
        <v>397</v>
      </c>
      <c r="E49" s="118" t="s">
        <v>371</v>
      </c>
      <c r="F49" s="91">
        <v>76967.56</v>
      </c>
    </row>
    <row r="50" spans="1:6" ht="25.5">
      <c r="A50" s="88">
        <v>38</v>
      </c>
      <c r="B50" s="148" t="s">
        <v>108</v>
      </c>
      <c r="C50" s="118" t="s">
        <v>393</v>
      </c>
      <c r="D50" s="118" t="s">
        <v>397</v>
      </c>
      <c r="E50" s="118" t="s">
        <v>374</v>
      </c>
      <c r="F50" s="91">
        <v>76967.56</v>
      </c>
    </row>
    <row r="51" spans="1:6" ht="15">
      <c r="A51" s="88">
        <v>39</v>
      </c>
      <c r="B51" s="147" t="s">
        <v>133</v>
      </c>
      <c r="C51" s="118" t="s">
        <v>399</v>
      </c>
      <c r="D51" s="118" t="s">
        <v>370</v>
      </c>
      <c r="E51" s="118" t="s">
        <v>371</v>
      </c>
      <c r="F51" s="91">
        <v>9532759</v>
      </c>
    </row>
    <row r="52" spans="1:6" ht="15">
      <c r="A52" s="88">
        <v>40</v>
      </c>
      <c r="B52" s="147" t="s">
        <v>134</v>
      </c>
      <c r="C52" s="118" t="s">
        <v>400</v>
      </c>
      <c r="D52" s="118" t="s">
        <v>370</v>
      </c>
      <c r="E52" s="118" t="s">
        <v>371</v>
      </c>
      <c r="F52" s="91">
        <v>8587961</v>
      </c>
    </row>
    <row r="53" spans="1:6" ht="38.25">
      <c r="A53" s="88">
        <v>41</v>
      </c>
      <c r="B53" s="148" t="s">
        <v>135</v>
      </c>
      <c r="C53" s="118" t="s">
        <v>400</v>
      </c>
      <c r="D53" s="118" t="s">
        <v>401</v>
      </c>
      <c r="E53" s="118" t="s">
        <v>371</v>
      </c>
      <c r="F53" s="91">
        <v>8587961</v>
      </c>
    </row>
    <row r="54" spans="1:6" ht="25.5">
      <c r="A54" s="88">
        <v>42</v>
      </c>
      <c r="B54" s="148" t="s">
        <v>136</v>
      </c>
      <c r="C54" s="118" t="s">
        <v>400</v>
      </c>
      <c r="D54" s="118" t="s">
        <v>402</v>
      </c>
      <c r="E54" s="118" t="s">
        <v>371</v>
      </c>
      <c r="F54" s="91">
        <v>8587961</v>
      </c>
    </row>
    <row r="55" spans="1:6" ht="25.5">
      <c r="A55" s="88">
        <v>43</v>
      </c>
      <c r="B55" s="148" t="s">
        <v>137</v>
      </c>
      <c r="C55" s="118" t="s">
        <v>400</v>
      </c>
      <c r="D55" s="118" t="s">
        <v>497</v>
      </c>
      <c r="E55" s="118" t="s">
        <v>371</v>
      </c>
      <c r="F55" s="91">
        <v>12125000</v>
      </c>
    </row>
    <row r="56" spans="1:6" ht="15">
      <c r="A56" s="88">
        <v>44</v>
      </c>
      <c r="B56" s="148" t="s">
        <v>138</v>
      </c>
      <c r="C56" s="118" t="s">
        <v>400</v>
      </c>
      <c r="D56" s="118" t="s">
        <v>497</v>
      </c>
      <c r="E56" s="118" t="s">
        <v>405</v>
      </c>
      <c r="F56" s="91">
        <v>12125000</v>
      </c>
    </row>
    <row r="57" spans="1:6" ht="25.5">
      <c r="A57" s="88">
        <v>45</v>
      </c>
      <c r="B57" s="148" t="s">
        <v>139</v>
      </c>
      <c r="C57" s="118" t="s">
        <v>400</v>
      </c>
      <c r="D57" s="118" t="s">
        <v>498</v>
      </c>
      <c r="E57" s="118" t="s">
        <v>371</v>
      </c>
      <c r="F57" s="91">
        <v>-3820916</v>
      </c>
    </row>
    <row r="58" spans="1:6" ht="15">
      <c r="A58" s="88">
        <v>46</v>
      </c>
      <c r="B58" s="148" t="s">
        <v>138</v>
      </c>
      <c r="C58" s="118" t="s">
        <v>400</v>
      </c>
      <c r="D58" s="118" t="s">
        <v>498</v>
      </c>
      <c r="E58" s="118" t="s">
        <v>405</v>
      </c>
      <c r="F58" s="91">
        <v>-3820916</v>
      </c>
    </row>
    <row r="59" spans="1:6" ht="25.5">
      <c r="A59" s="88">
        <v>47</v>
      </c>
      <c r="B59" s="148" t="s">
        <v>140</v>
      </c>
      <c r="C59" s="118" t="s">
        <v>400</v>
      </c>
      <c r="D59" s="118" t="s">
        <v>499</v>
      </c>
      <c r="E59" s="118" t="s">
        <v>371</v>
      </c>
      <c r="F59" s="91">
        <v>300618</v>
      </c>
    </row>
    <row r="60" spans="1:6" ht="15">
      <c r="A60" s="88">
        <v>48</v>
      </c>
      <c r="B60" s="148" t="s">
        <v>138</v>
      </c>
      <c r="C60" s="118" t="s">
        <v>400</v>
      </c>
      <c r="D60" s="118" t="s">
        <v>499</v>
      </c>
      <c r="E60" s="118" t="s">
        <v>405</v>
      </c>
      <c r="F60" s="91">
        <v>300618</v>
      </c>
    </row>
    <row r="61" spans="1:6" ht="51">
      <c r="A61" s="88">
        <v>49</v>
      </c>
      <c r="B61" s="148" t="s">
        <v>141</v>
      </c>
      <c r="C61" s="118" t="s">
        <v>400</v>
      </c>
      <c r="D61" s="118" t="s">
        <v>403</v>
      </c>
      <c r="E61" s="118" t="s">
        <v>371</v>
      </c>
      <c r="F61" s="91">
        <v>-16741</v>
      </c>
    </row>
    <row r="62" spans="1:6" ht="25.5">
      <c r="A62" s="88">
        <v>50</v>
      </c>
      <c r="B62" s="148" t="s">
        <v>108</v>
      </c>
      <c r="C62" s="118" t="s">
        <v>400</v>
      </c>
      <c r="D62" s="118" t="s">
        <v>403</v>
      </c>
      <c r="E62" s="118" t="s">
        <v>374</v>
      </c>
      <c r="F62" s="91">
        <v>-16741</v>
      </c>
    </row>
    <row r="63" spans="1:6" ht="15">
      <c r="A63" s="88">
        <v>51</v>
      </c>
      <c r="B63" s="147" t="s">
        <v>142</v>
      </c>
      <c r="C63" s="118" t="s">
        <v>406</v>
      </c>
      <c r="D63" s="118" t="s">
        <v>370</v>
      </c>
      <c r="E63" s="118" t="s">
        <v>371</v>
      </c>
      <c r="F63" s="91">
        <v>130298</v>
      </c>
    </row>
    <row r="64" spans="1:6" ht="38.25">
      <c r="A64" s="88">
        <v>52</v>
      </c>
      <c r="B64" s="148" t="s">
        <v>135</v>
      </c>
      <c r="C64" s="118" t="s">
        <v>406</v>
      </c>
      <c r="D64" s="118" t="s">
        <v>401</v>
      </c>
      <c r="E64" s="118" t="s">
        <v>371</v>
      </c>
      <c r="F64" s="91">
        <v>50000</v>
      </c>
    </row>
    <row r="65" spans="1:6" ht="38.25">
      <c r="A65" s="88">
        <v>53</v>
      </c>
      <c r="B65" s="148" t="s">
        <v>143</v>
      </c>
      <c r="C65" s="118" t="s">
        <v>406</v>
      </c>
      <c r="D65" s="118" t="s">
        <v>407</v>
      </c>
      <c r="E65" s="118" t="s">
        <v>371</v>
      </c>
      <c r="F65" s="91">
        <v>50000</v>
      </c>
    </row>
    <row r="66" spans="1:6" ht="25.5">
      <c r="A66" s="88">
        <v>54</v>
      </c>
      <c r="B66" s="148" t="s">
        <v>144</v>
      </c>
      <c r="C66" s="118" t="s">
        <v>406</v>
      </c>
      <c r="D66" s="118" t="s">
        <v>500</v>
      </c>
      <c r="E66" s="118" t="s">
        <v>371</v>
      </c>
      <c r="F66" s="91">
        <v>-70521.28</v>
      </c>
    </row>
    <row r="67" spans="1:6" ht="25.5">
      <c r="A67" s="88">
        <v>55</v>
      </c>
      <c r="B67" s="148" t="s">
        <v>108</v>
      </c>
      <c r="C67" s="118" t="s">
        <v>406</v>
      </c>
      <c r="D67" s="118" t="s">
        <v>500</v>
      </c>
      <c r="E67" s="118" t="s">
        <v>374</v>
      </c>
      <c r="F67" s="91">
        <v>-70521.28</v>
      </c>
    </row>
    <row r="68" spans="1:6" ht="102">
      <c r="A68" s="88">
        <v>56</v>
      </c>
      <c r="B68" s="148" t="s">
        <v>145</v>
      </c>
      <c r="C68" s="118" t="s">
        <v>406</v>
      </c>
      <c r="D68" s="118" t="s">
        <v>408</v>
      </c>
      <c r="E68" s="118" t="s">
        <v>371</v>
      </c>
      <c r="F68" s="91">
        <v>100521.28</v>
      </c>
    </row>
    <row r="69" spans="1:6" ht="25.5">
      <c r="A69" s="88">
        <v>57</v>
      </c>
      <c r="B69" s="148" t="s">
        <v>108</v>
      </c>
      <c r="C69" s="118" t="s">
        <v>406</v>
      </c>
      <c r="D69" s="118" t="s">
        <v>408</v>
      </c>
      <c r="E69" s="118" t="s">
        <v>374</v>
      </c>
      <c r="F69" s="91">
        <v>100521.28</v>
      </c>
    </row>
    <row r="70" spans="1:6" ht="25.5">
      <c r="A70" s="88">
        <v>58</v>
      </c>
      <c r="B70" s="148" t="s">
        <v>146</v>
      </c>
      <c r="C70" s="118" t="s">
        <v>406</v>
      </c>
      <c r="D70" s="118" t="s">
        <v>501</v>
      </c>
      <c r="E70" s="118" t="s">
        <v>371</v>
      </c>
      <c r="F70" s="91">
        <v>20000</v>
      </c>
    </row>
    <row r="71" spans="1:6" ht="25.5">
      <c r="A71" s="88">
        <v>59</v>
      </c>
      <c r="B71" s="148" t="s">
        <v>108</v>
      </c>
      <c r="C71" s="118" t="s">
        <v>406</v>
      </c>
      <c r="D71" s="118" t="s">
        <v>501</v>
      </c>
      <c r="E71" s="118" t="s">
        <v>374</v>
      </c>
      <c r="F71" s="91">
        <v>20000</v>
      </c>
    </row>
    <row r="72" spans="1:6" ht="25.5">
      <c r="A72" s="88">
        <v>60</v>
      </c>
      <c r="B72" s="148" t="s">
        <v>147</v>
      </c>
      <c r="C72" s="118" t="s">
        <v>406</v>
      </c>
      <c r="D72" s="118" t="s">
        <v>409</v>
      </c>
      <c r="E72" s="118" t="s">
        <v>371</v>
      </c>
      <c r="F72" s="91">
        <v>80298</v>
      </c>
    </row>
    <row r="73" spans="1:6" ht="25.5">
      <c r="A73" s="88">
        <v>61</v>
      </c>
      <c r="B73" s="148" t="s">
        <v>148</v>
      </c>
      <c r="C73" s="118" t="s">
        <v>406</v>
      </c>
      <c r="D73" s="118" t="s">
        <v>502</v>
      </c>
      <c r="E73" s="118" t="s">
        <v>371</v>
      </c>
      <c r="F73" s="91">
        <v>-96294</v>
      </c>
    </row>
    <row r="74" spans="1:6" ht="25.5">
      <c r="A74" s="88">
        <v>62</v>
      </c>
      <c r="B74" s="148" t="s">
        <v>108</v>
      </c>
      <c r="C74" s="118" t="s">
        <v>406</v>
      </c>
      <c r="D74" s="118" t="s">
        <v>502</v>
      </c>
      <c r="E74" s="118" t="s">
        <v>374</v>
      </c>
      <c r="F74" s="91">
        <v>-96294</v>
      </c>
    </row>
    <row r="75" spans="1:6" ht="15">
      <c r="A75" s="88">
        <v>63</v>
      </c>
      <c r="B75" s="148" t="s">
        <v>149</v>
      </c>
      <c r="C75" s="118" t="s">
        <v>406</v>
      </c>
      <c r="D75" s="118" t="s">
        <v>503</v>
      </c>
      <c r="E75" s="118" t="s">
        <v>371</v>
      </c>
      <c r="F75" s="91">
        <v>549592</v>
      </c>
    </row>
    <row r="76" spans="1:6" ht="25.5">
      <c r="A76" s="88">
        <v>64</v>
      </c>
      <c r="B76" s="148" t="s">
        <v>108</v>
      </c>
      <c r="C76" s="118" t="s">
        <v>406</v>
      </c>
      <c r="D76" s="118" t="s">
        <v>503</v>
      </c>
      <c r="E76" s="118" t="s">
        <v>374</v>
      </c>
      <c r="F76" s="91">
        <v>-707879.27</v>
      </c>
    </row>
    <row r="77" spans="1:6" ht="38.25">
      <c r="A77" s="88">
        <v>65</v>
      </c>
      <c r="B77" s="148" t="s">
        <v>150</v>
      </c>
      <c r="C77" s="118" t="s">
        <v>406</v>
      </c>
      <c r="D77" s="118" t="s">
        <v>503</v>
      </c>
      <c r="E77" s="118" t="s">
        <v>504</v>
      </c>
      <c r="F77" s="91">
        <v>1257471.27</v>
      </c>
    </row>
    <row r="78" spans="1:6" ht="15">
      <c r="A78" s="88">
        <v>66</v>
      </c>
      <c r="B78" s="148" t="s">
        <v>151</v>
      </c>
      <c r="C78" s="118" t="s">
        <v>406</v>
      </c>
      <c r="D78" s="118" t="s">
        <v>505</v>
      </c>
      <c r="E78" s="118" t="s">
        <v>371</v>
      </c>
      <c r="F78" s="91">
        <v>-373000</v>
      </c>
    </row>
    <row r="79" spans="1:6" ht="15">
      <c r="A79" s="88">
        <v>67</v>
      </c>
      <c r="B79" s="148" t="s">
        <v>138</v>
      </c>
      <c r="C79" s="118" t="s">
        <v>406</v>
      </c>
      <c r="D79" s="118" t="s">
        <v>505</v>
      </c>
      <c r="E79" s="118" t="s">
        <v>405</v>
      </c>
      <c r="F79" s="91">
        <v>-373000</v>
      </c>
    </row>
    <row r="80" spans="1:6" ht="16.5" customHeight="1">
      <c r="A80" s="88">
        <v>68</v>
      </c>
      <c r="B80" s="148" t="s">
        <v>152</v>
      </c>
      <c r="C80" s="118" t="s">
        <v>506</v>
      </c>
      <c r="D80" s="118" t="s">
        <v>370</v>
      </c>
      <c r="E80" s="118" t="s">
        <v>371</v>
      </c>
      <c r="F80" s="91">
        <v>814500</v>
      </c>
    </row>
    <row r="81" spans="1:6" ht="38.25">
      <c r="A81" s="88">
        <v>69</v>
      </c>
      <c r="B81" s="148" t="s">
        <v>135</v>
      </c>
      <c r="C81" s="118" t="s">
        <v>506</v>
      </c>
      <c r="D81" s="118" t="s">
        <v>401</v>
      </c>
      <c r="E81" s="118" t="s">
        <v>371</v>
      </c>
      <c r="F81" s="91">
        <v>814500</v>
      </c>
    </row>
    <row r="82" spans="1:6" ht="41.25" customHeight="1">
      <c r="A82" s="88">
        <v>70</v>
      </c>
      <c r="B82" s="148" t="s">
        <v>153</v>
      </c>
      <c r="C82" s="118" t="s">
        <v>506</v>
      </c>
      <c r="D82" s="118" t="s">
        <v>477</v>
      </c>
      <c r="E82" s="118" t="s">
        <v>371</v>
      </c>
      <c r="F82" s="91">
        <v>814500</v>
      </c>
    </row>
    <row r="83" spans="1:6" ht="63.75">
      <c r="A83" s="88">
        <v>71</v>
      </c>
      <c r="B83" s="148" t="s">
        <v>154</v>
      </c>
      <c r="C83" s="118" t="s">
        <v>506</v>
      </c>
      <c r="D83" s="118" t="s">
        <v>507</v>
      </c>
      <c r="E83" s="118" t="s">
        <v>371</v>
      </c>
      <c r="F83" s="91">
        <v>814500</v>
      </c>
    </row>
    <row r="84" spans="1:6" ht="25.5">
      <c r="A84" s="88">
        <v>72</v>
      </c>
      <c r="B84" s="148" t="s">
        <v>108</v>
      </c>
      <c r="C84" s="118" t="s">
        <v>506</v>
      </c>
      <c r="D84" s="118" t="s">
        <v>507</v>
      </c>
      <c r="E84" s="118" t="s">
        <v>374</v>
      </c>
      <c r="F84" s="91">
        <v>168000</v>
      </c>
    </row>
    <row r="85" spans="1:6" ht="38.25">
      <c r="A85" s="88">
        <v>73</v>
      </c>
      <c r="B85" s="148" t="s">
        <v>150</v>
      </c>
      <c r="C85" s="118" t="s">
        <v>506</v>
      </c>
      <c r="D85" s="118" t="s">
        <v>507</v>
      </c>
      <c r="E85" s="118" t="s">
        <v>504</v>
      </c>
      <c r="F85" s="91">
        <v>646500</v>
      </c>
    </row>
    <row r="86" spans="1:6" ht="15">
      <c r="A86" s="88">
        <v>74</v>
      </c>
      <c r="B86" s="147" t="s">
        <v>155</v>
      </c>
      <c r="C86" s="118" t="s">
        <v>410</v>
      </c>
      <c r="D86" s="118" t="s">
        <v>370</v>
      </c>
      <c r="E86" s="118" t="s">
        <v>371</v>
      </c>
      <c r="F86" s="91">
        <v>10677477.5</v>
      </c>
    </row>
    <row r="87" spans="1:6" ht="15">
      <c r="A87" s="88">
        <v>75</v>
      </c>
      <c r="B87" s="147" t="s">
        <v>156</v>
      </c>
      <c r="C87" s="118" t="s">
        <v>411</v>
      </c>
      <c r="D87" s="118" t="s">
        <v>370</v>
      </c>
      <c r="E87" s="118" t="s">
        <v>371</v>
      </c>
      <c r="F87" s="91">
        <v>3322780</v>
      </c>
    </row>
    <row r="88" spans="1:6" ht="25.5">
      <c r="A88" s="88">
        <v>76</v>
      </c>
      <c r="B88" s="148" t="s">
        <v>157</v>
      </c>
      <c r="C88" s="118" t="s">
        <v>411</v>
      </c>
      <c r="D88" s="118" t="s">
        <v>412</v>
      </c>
      <c r="E88" s="118" t="s">
        <v>371</v>
      </c>
      <c r="F88" s="91">
        <v>3322780</v>
      </c>
    </row>
    <row r="89" spans="1:6" ht="25.5">
      <c r="A89" s="88">
        <v>77</v>
      </c>
      <c r="B89" s="148" t="s">
        <v>158</v>
      </c>
      <c r="C89" s="118" t="s">
        <v>411</v>
      </c>
      <c r="D89" s="118" t="s">
        <v>413</v>
      </c>
      <c r="E89" s="118" t="s">
        <v>371</v>
      </c>
      <c r="F89" s="91">
        <v>3322780</v>
      </c>
    </row>
    <row r="90" spans="1:6" ht="38.25">
      <c r="A90" s="88">
        <v>78</v>
      </c>
      <c r="B90" s="148" t="s">
        <v>159</v>
      </c>
      <c r="C90" s="118" t="s">
        <v>411</v>
      </c>
      <c r="D90" s="118" t="s">
        <v>83</v>
      </c>
      <c r="E90" s="118" t="s">
        <v>371</v>
      </c>
      <c r="F90" s="91">
        <v>114246</v>
      </c>
    </row>
    <row r="91" spans="1:6" ht="15">
      <c r="A91" s="88">
        <v>79</v>
      </c>
      <c r="B91" s="148" t="s">
        <v>160</v>
      </c>
      <c r="C91" s="118" t="s">
        <v>411</v>
      </c>
      <c r="D91" s="118" t="s">
        <v>83</v>
      </c>
      <c r="E91" s="118" t="s">
        <v>414</v>
      </c>
      <c r="F91" s="91">
        <v>114246</v>
      </c>
    </row>
    <row r="92" spans="1:6" ht="76.5">
      <c r="A92" s="88">
        <v>80</v>
      </c>
      <c r="B92" s="148" t="s">
        <v>161</v>
      </c>
      <c r="C92" s="118" t="s">
        <v>411</v>
      </c>
      <c r="D92" s="118" t="s">
        <v>508</v>
      </c>
      <c r="E92" s="118" t="s">
        <v>371</v>
      </c>
      <c r="F92" s="91">
        <v>3144500</v>
      </c>
    </row>
    <row r="93" spans="1:6" ht="15">
      <c r="A93" s="88">
        <v>81</v>
      </c>
      <c r="B93" s="148" t="s">
        <v>119</v>
      </c>
      <c r="C93" s="118" t="s">
        <v>411</v>
      </c>
      <c r="D93" s="118" t="s">
        <v>508</v>
      </c>
      <c r="E93" s="118" t="s">
        <v>434</v>
      </c>
      <c r="F93" s="91">
        <v>3144500</v>
      </c>
    </row>
    <row r="94" spans="1:6" ht="51">
      <c r="A94" s="88">
        <v>82</v>
      </c>
      <c r="B94" s="148" t="s">
        <v>162</v>
      </c>
      <c r="C94" s="118" t="s">
        <v>411</v>
      </c>
      <c r="D94" s="118" t="s">
        <v>415</v>
      </c>
      <c r="E94" s="118" t="s">
        <v>371</v>
      </c>
      <c r="F94" s="91">
        <v>64034</v>
      </c>
    </row>
    <row r="95" spans="1:6" ht="25.5">
      <c r="A95" s="88">
        <v>83</v>
      </c>
      <c r="B95" s="148" t="s">
        <v>108</v>
      </c>
      <c r="C95" s="118" t="s">
        <v>411</v>
      </c>
      <c r="D95" s="118" t="s">
        <v>415</v>
      </c>
      <c r="E95" s="118" t="s">
        <v>374</v>
      </c>
      <c r="F95" s="91">
        <v>94465</v>
      </c>
    </row>
    <row r="96" spans="1:6" ht="15">
      <c r="A96" s="88">
        <v>84</v>
      </c>
      <c r="B96" s="148" t="s">
        <v>160</v>
      </c>
      <c r="C96" s="118" t="s">
        <v>411</v>
      </c>
      <c r="D96" s="118" t="s">
        <v>415</v>
      </c>
      <c r="E96" s="118" t="s">
        <v>414</v>
      </c>
      <c r="F96" s="91">
        <v>-27865</v>
      </c>
    </row>
    <row r="97" spans="1:6" ht="15">
      <c r="A97" s="88">
        <v>85</v>
      </c>
      <c r="B97" s="148" t="s">
        <v>109</v>
      </c>
      <c r="C97" s="118" t="s">
        <v>411</v>
      </c>
      <c r="D97" s="118" t="s">
        <v>415</v>
      </c>
      <c r="E97" s="118" t="s">
        <v>389</v>
      </c>
      <c r="F97" s="91">
        <v>-2566</v>
      </c>
    </row>
    <row r="98" spans="1:6" ht="15">
      <c r="A98" s="88">
        <v>86</v>
      </c>
      <c r="B98" s="147" t="s">
        <v>163</v>
      </c>
      <c r="C98" s="118" t="s">
        <v>417</v>
      </c>
      <c r="D98" s="118" t="s">
        <v>370</v>
      </c>
      <c r="E98" s="118" t="s">
        <v>371</v>
      </c>
      <c r="F98" s="91">
        <v>7289497.5</v>
      </c>
    </row>
    <row r="99" spans="1:6" ht="25.5">
      <c r="A99" s="88">
        <v>87</v>
      </c>
      <c r="B99" s="148" t="s">
        <v>157</v>
      </c>
      <c r="C99" s="118" t="s">
        <v>417</v>
      </c>
      <c r="D99" s="118" t="s">
        <v>412</v>
      </c>
      <c r="E99" s="118" t="s">
        <v>371</v>
      </c>
      <c r="F99" s="91">
        <v>7289497.5</v>
      </c>
    </row>
    <row r="100" spans="1:6" ht="25.5">
      <c r="A100" s="88">
        <v>88</v>
      </c>
      <c r="B100" s="148" t="s">
        <v>164</v>
      </c>
      <c r="C100" s="118" t="s">
        <v>417</v>
      </c>
      <c r="D100" s="118" t="s">
        <v>418</v>
      </c>
      <c r="E100" s="118" t="s">
        <v>371</v>
      </c>
      <c r="F100" s="91">
        <v>7289497.5</v>
      </c>
    </row>
    <row r="101" spans="1:6" ht="25.5">
      <c r="A101" s="88">
        <v>89</v>
      </c>
      <c r="B101" s="148" t="s">
        <v>165</v>
      </c>
      <c r="C101" s="118" t="s">
        <v>417</v>
      </c>
      <c r="D101" s="118" t="s">
        <v>419</v>
      </c>
      <c r="E101" s="118" t="s">
        <v>371</v>
      </c>
      <c r="F101" s="91">
        <v>-22.5</v>
      </c>
    </row>
    <row r="102" spans="1:6" ht="15">
      <c r="A102" s="88">
        <v>90</v>
      </c>
      <c r="B102" s="148" t="s">
        <v>160</v>
      </c>
      <c r="C102" s="118" t="s">
        <v>417</v>
      </c>
      <c r="D102" s="118" t="s">
        <v>419</v>
      </c>
      <c r="E102" s="118" t="s">
        <v>414</v>
      </c>
      <c r="F102" s="91">
        <v>-22.5</v>
      </c>
    </row>
    <row r="103" spans="1:6" ht="25.5">
      <c r="A103" s="88">
        <v>91</v>
      </c>
      <c r="B103" s="148" t="s">
        <v>165</v>
      </c>
      <c r="C103" s="118" t="s">
        <v>417</v>
      </c>
      <c r="D103" s="118" t="s">
        <v>420</v>
      </c>
      <c r="E103" s="118" t="s">
        <v>371</v>
      </c>
      <c r="F103" s="91">
        <v>-22.5</v>
      </c>
    </row>
    <row r="104" spans="1:6" ht="15">
      <c r="A104" s="88">
        <v>92</v>
      </c>
      <c r="B104" s="148" t="s">
        <v>160</v>
      </c>
      <c r="C104" s="118" t="s">
        <v>417</v>
      </c>
      <c r="D104" s="118" t="s">
        <v>420</v>
      </c>
      <c r="E104" s="118" t="s">
        <v>414</v>
      </c>
      <c r="F104" s="91">
        <v>-22.5</v>
      </c>
    </row>
    <row r="105" spans="1:6" ht="38.25">
      <c r="A105" s="88">
        <v>93</v>
      </c>
      <c r="B105" s="148" t="s">
        <v>166</v>
      </c>
      <c r="C105" s="118" t="s">
        <v>417</v>
      </c>
      <c r="D105" s="118" t="s">
        <v>84</v>
      </c>
      <c r="E105" s="118" t="s">
        <v>371</v>
      </c>
      <c r="F105" s="91">
        <v>154434</v>
      </c>
    </row>
    <row r="106" spans="1:6" ht="15">
      <c r="A106" s="88">
        <v>94</v>
      </c>
      <c r="B106" s="148" t="s">
        <v>160</v>
      </c>
      <c r="C106" s="118" t="s">
        <v>417</v>
      </c>
      <c r="D106" s="118" t="s">
        <v>84</v>
      </c>
      <c r="E106" s="118" t="s">
        <v>414</v>
      </c>
      <c r="F106" s="91">
        <v>154434</v>
      </c>
    </row>
    <row r="107" spans="1:6" ht="38.25">
      <c r="A107" s="88">
        <v>95</v>
      </c>
      <c r="B107" s="148" t="s">
        <v>167</v>
      </c>
      <c r="C107" s="118" t="s">
        <v>417</v>
      </c>
      <c r="D107" s="118" t="s">
        <v>421</v>
      </c>
      <c r="E107" s="118" t="s">
        <v>371</v>
      </c>
      <c r="F107" s="91">
        <v>168000</v>
      </c>
    </row>
    <row r="108" spans="1:6" ht="15">
      <c r="A108" s="88">
        <v>96</v>
      </c>
      <c r="B108" s="148" t="s">
        <v>160</v>
      </c>
      <c r="C108" s="118" t="s">
        <v>417</v>
      </c>
      <c r="D108" s="118" t="s">
        <v>421</v>
      </c>
      <c r="E108" s="118" t="s">
        <v>414</v>
      </c>
      <c r="F108" s="91">
        <v>168000</v>
      </c>
    </row>
    <row r="109" spans="1:6" ht="54" customHeight="1">
      <c r="A109" s="88">
        <v>97</v>
      </c>
      <c r="B109" s="148" t="s">
        <v>168</v>
      </c>
      <c r="C109" s="118" t="s">
        <v>417</v>
      </c>
      <c r="D109" s="118" t="s">
        <v>509</v>
      </c>
      <c r="E109" s="118" t="s">
        <v>371</v>
      </c>
      <c r="F109" s="91">
        <v>7533000</v>
      </c>
    </row>
    <row r="110" spans="1:6" ht="15.75" customHeight="1">
      <c r="A110" s="88">
        <v>98</v>
      </c>
      <c r="B110" s="148" t="s">
        <v>119</v>
      </c>
      <c r="C110" s="118" t="s">
        <v>417</v>
      </c>
      <c r="D110" s="118" t="s">
        <v>509</v>
      </c>
      <c r="E110" s="118" t="s">
        <v>434</v>
      </c>
      <c r="F110" s="91">
        <v>7533000</v>
      </c>
    </row>
    <row r="111" spans="1:6" ht="51">
      <c r="A111" s="88">
        <v>99</v>
      </c>
      <c r="B111" s="148" t="s">
        <v>169</v>
      </c>
      <c r="C111" s="118" t="s">
        <v>417</v>
      </c>
      <c r="D111" s="118" t="s">
        <v>422</v>
      </c>
      <c r="E111" s="118" t="s">
        <v>371</v>
      </c>
      <c r="F111" s="91">
        <v>-397891.5</v>
      </c>
    </row>
    <row r="112" spans="1:6" ht="25.5">
      <c r="A112" s="88">
        <v>100</v>
      </c>
      <c r="B112" s="148" t="s">
        <v>108</v>
      </c>
      <c r="C112" s="118" t="s">
        <v>417</v>
      </c>
      <c r="D112" s="118" t="s">
        <v>422</v>
      </c>
      <c r="E112" s="118" t="s">
        <v>374</v>
      </c>
      <c r="F112" s="91">
        <v>-521061.5</v>
      </c>
    </row>
    <row r="113" spans="1:6" ht="15">
      <c r="A113" s="88">
        <v>101</v>
      </c>
      <c r="B113" s="148" t="s">
        <v>160</v>
      </c>
      <c r="C113" s="118" t="s">
        <v>417</v>
      </c>
      <c r="D113" s="118" t="s">
        <v>422</v>
      </c>
      <c r="E113" s="118" t="s">
        <v>414</v>
      </c>
      <c r="F113" s="91">
        <v>-4600</v>
      </c>
    </row>
    <row r="114" spans="1:6" ht="15">
      <c r="A114" s="88">
        <v>102</v>
      </c>
      <c r="B114" s="148" t="s">
        <v>170</v>
      </c>
      <c r="C114" s="118" t="s">
        <v>417</v>
      </c>
      <c r="D114" s="118" t="s">
        <v>422</v>
      </c>
      <c r="E114" s="118" t="s">
        <v>416</v>
      </c>
      <c r="F114" s="91">
        <v>127770</v>
      </c>
    </row>
    <row r="115" spans="1:6" ht="38.25">
      <c r="A115" s="88">
        <v>103</v>
      </c>
      <c r="B115" s="148" t="s">
        <v>171</v>
      </c>
      <c r="C115" s="118" t="s">
        <v>417</v>
      </c>
      <c r="D115" s="118" t="s">
        <v>423</v>
      </c>
      <c r="E115" s="118" t="s">
        <v>371</v>
      </c>
      <c r="F115" s="91">
        <v>-168000</v>
      </c>
    </row>
    <row r="116" spans="1:6" ht="15">
      <c r="A116" s="88">
        <v>104</v>
      </c>
      <c r="B116" s="148" t="s">
        <v>160</v>
      </c>
      <c r="C116" s="118" t="s">
        <v>417</v>
      </c>
      <c r="D116" s="118" t="s">
        <v>423</v>
      </c>
      <c r="E116" s="118" t="s">
        <v>414</v>
      </c>
      <c r="F116" s="91">
        <v>-168000</v>
      </c>
    </row>
    <row r="117" spans="1:6" ht="25.5">
      <c r="A117" s="88">
        <v>105</v>
      </c>
      <c r="B117" s="148" t="s">
        <v>172</v>
      </c>
      <c r="C117" s="118" t="s">
        <v>417</v>
      </c>
      <c r="D117" s="118" t="s">
        <v>424</v>
      </c>
      <c r="E117" s="118" t="s">
        <v>371</v>
      </c>
      <c r="F117" s="91">
        <v>0</v>
      </c>
    </row>
    <row r="118" spans="1:6" ht="42.75" customHeight="1">
      <c r="A118" s="88">
        <v>106</v>
      </c>
      <c r="B118" s="148" t="s">
        <v>173</v>
      </c>
      <c r="C118" s="118" t="s">
        <v>417</v>
      </c>
      <c r="D118" s="118" t="s">
        <v>510</v>
      </c>
      <c r="E118" s="118" t="s">
        <v>371</v>
      </c>
      <c r="F118" s="91">
        <v>-1000000</v>
      </c>
    </row>
    <row r="119" spans="1:6" ht="15">
      <c r="A119" s="88">
        <v>107</v>
      </c>
      <c r="B119" s="148" t="s">
        <v>170</v>
      </c>
      <c r="C119" s="118" t="s">
        <v>417</v>
      </c>
      <c r="D119" s="118" t="s">
        <v>510</v>
      </c>
      <c r="E119" s="118" t="s">
        <v>416</v>
      </c>
      <c r="F119" s="91">
        <v>-1000000</v>
      </c>
    </row>
    <row r="120" spans="1:6" ht="40.5" customHeight="1">
      <c r="A120" s="88">
        <v>108</v>
      </c>
      <c r="B120" s="148" t="s">
        <v>173</v>
      </c>
      <c r="C120" s="118" t="s">
        <v>417</v>
      </c>
      <c r="D120" s="118" t="s">
        <v>511</v>
      </c>
      <c r="E120" s="118" t="s">
        <v>371</v>
      </c>
      <c r="F120" s="91">
        <v>1000000</v>
      </c>
    </row>
    <row r="121" spans="1:6" ht="15">
      <c r="A121" s="88">
        <v>109</v>
      </c>
      <c r="B121" s="148" t="s">
        <v>170</v>
      </c>
      <c r="C121" s="118" t="s">
        <v>417</v>
      </c>
      <c r="D121" s="118" t="s">
        <v>511</v>
      </c>
      <c r="E121" s="118" t="s">
        <v>416</v>
      </c>
      <c r="F121" s="91">
        <v>1000000</v>
      </c>
    </row>
    <row r="122" spans="1:6" ht="15">
      <c r="A122" s="88">
        <v>110</v>
      </c>
      <c r="B122" s="147" t="s">
        <v>174</v>
      </c>
      <c r="C122" s="118" t="s">
        <v>425</v>
      </c>
      <c r="D122" s="118" t="s">
        <v>370</v>
      </c>
      <c r="E122" s="118" t="s">
        <v>371</v>
      </c>
      <c r="F122" s="91">
        <v>48000</v>
      </c>
    </row>
    <row r="123" spans="1:6" ht="25.5">
      <c r="A123" s="88">
        <v>111</v>
      </c>
      <c r="B123" s="148" t="s">
        <v>157</v>
      </c>
      <c r="C123" s="118" t="s">
        <v>425</v>
      </c>
      <c r="D123" s="118" t="s">
        <v>412</v>
      </c>
      <c r="E123" s="118" t="s">
        <v>371</v>
      </c>
      <c r="F123" s="91">
        <v>48000</v>
      </c>
    </row>
    <row r="124" spans="1:6" ht="51">
      <c r="A124" s="88">
        <v>112</v>
      </c>
      <c r="B124" s="148" t="s">
        <v>175</v>
      </c>
      <c r="C124" s="118" t="s">
        <v>425</v>
      </c>
      <c r="D124" s="118" t="s">
        <v>426</v>
      </c>
      <c r="E124" s="118" t="s">
        <v>371</v>
      </c>
      <c r="F124" s="91">
        <v>48000</v>
      </c>
    </row>
    <row r="125" spans="1:6" ht="51">
      <c r="A125" s="88">
        <v>113</v>
      </c>
      <c r="B125" s="148" t="s">
        <v>176</v>
      </c>
      <c r="C125" s="118" t="s">
        <v>425</v>
      </c>
      <c r="D125" s="118" t="s">
        <v>427</v>
      </c>
      <c r="E125" s="118" t="s">
        <v>371</v>
      </c>
      <c r="F125" s="91">
        <v>48000</v>
      </c>
    </row>
    <row r="126" spans="1:6" ht="15">
      <c r="A126" s="88">
        <v>114</v>
      </c>
      <c r="B126" s="148" t="s">
        <v>170</v>
      </c>
      <c r="C126" s="118" t="s">
        <v>425</v>
      </c>
      <c r="D126" s="118" t="s">
        <v>427</v>
      </c>
      <c r="E126" s="118" t="s">
        <v>416</v>
      </c>
      <c r="F126" s="91">
        <v>48000</v>
      </c>
    </row>
    <row r="127" spans="1:6" ht="25.5">
      <c r="A127" s="88">
        <v>115</v>
      </c>
      <c r="B127" s="148" t="s">
        <v>177</v>
      </c>
      <c r="C127" s="118" t="s">
        <v>430</v>
      </c>
      <c r="D127" s="118" t="s">
        <v>370</v>
      </c>
      <c r="E127" s="118" t="s">
        <v>371</v>
      </c>
      <c r="F127" s="91">
        <v>17200</v>
      </c>
    </row>
    <row r="128" spans="1:6" ht="25.5">
      <c r="A128" s="88">
        <v>116</v>
      </c>
      <c r="B128" s="148" t="s">
        <v>157</v>
      </c>
      <c r="C128" s="118" t="s">
        <v>430</v>
      </c>
      <c r="D128" s="118" t="s">
        <v>412</v>
      </c>
      <c r="E128" s="118" t="s">
        <v>371</v>
      </c>
      <c r="F128" s="91">
        <v>17200</v>
      </c>
    </row>
    <row r="129" spans="1:6" ht="25.5">
      <c r="A129" s="88">
        <v>117</v>
      </c>
      <c r="B129" s="148" t="s">
        <v>158</v>
      </c>
      <c r="C129" s="118" t="s">
        <v>430</v>
      </c>
      <c r="D129" s="118" t="s">
        <v>413</v>
      </c>
      <c r="E129" s="118" t="s">
        <v>371</v>
      </c>
      <c r="F129" s="91">
        <v>5600</v>
      </c>
    </row>
    <row r="130" spans="1:6" ht="51">
      <c r="A130" s="88">
        <v>118</v>
      </c>
      <c r="B130" s="148" t="s">
        <v>162</v>
      </c>
      <c r="C130" s="118" t="s">
        <v>430</v>
      </c>
      <c r="D130" s="118" t="s">
        <v>415</v>
      </c>
      <c r="E130" s="118" t="s">
        <v>371</v>
      </c>
      <c r="F130" s="91">
        <v>5600</v>
      </c>
    </row>
    <row r="131" spans="1:6" ht="15">
      <c r="A131" s="88">
        <v>119</v>
      </c>
      <c r="B131" s="148" t="s">
        <v>160</v>
      </c>
      <c r="C131" s="118" t="s">
        <v>430</v>
      </c>
      <c r="D131" s="118" t="s">
        <v>415</v>
      </c>
      <c r="E131" s="118" t="s">
        <v>414</v>
      </c>
      <c r="F131" s="91">
        <v>5600</v>
      </c>
    </row>
    <row r="132" spans="1:6" ht="25.5">
      <c r="A132" s="88">
        <v>120</v>
      </c>
      <c r="B132" s="148" t="s">
        <v>164</v>
      </c>
      <c r="C132" s="118" t="s">
        <v>430</v>
      </c>
      <c r="D132" s="118" t="s">
        <v>418</v>
      </c>
      <c r="E132" s="118" t="s">
        <v>371</v>
      </c>
      <c r="F132" s="91">
        <v>5600</v>
      </c>
    </row>
    <row r="133" spans="1:6" ht="51">
      <c r="A133" s="88">
        <v>121</v>
      </c>
      <c r="B133" s="148" t="s">
        <v>169</v>
      </c>
      <c r="C133" s="118" t="s">
        <v>430</v>
      </c>
      <c r="D133" s="118" t="s">
        <v>422</v>
      </c>
      <c r="E133" s="118" t="s">
        <v>371</v>
      </c>
      <c r="F133" s="91">
        <v>5600</v>
      </c>
    </row>
    <row r="134" spans="1:6" ht="15">
      <c r="A134" s="88">
        <v>122</v>
      </c>
      <c r="B134" s="148" t="s">
        <v>160</v>
      </c>
      <c r="C134" s="118" t="s">
        <v>430</v>
      </c>
      <c r="D134" s="118" t="s">
        <v>422</v>
      </c>
      <c r="E134" s="118" t="s">
        <v>414</v>
      </c>
      <c r="F134" s="91">
        <v>4600</v>
      </c>
    </row>
    <row r="135" spans="1:6" ht="15">
      <c r="A135" s="88">
        <v>123</v>
      </c>
      <c r="B135" s="148" t="s">
        <v>170</v>
      </c>
      <c r="C135" s="118" t="s">
        <v>430</v>
      </c>
      <c r="D135" s="118" t="s">
        <v>422</v>
      </c>
      <c r="E135" s="118" t="s">
        <v>416</v>
      </c>
      <c r="F135" s="91">
        <v>1000</v>
      </c>
    </row>
    <row r="136" spans="1:6" ht="51">
      <c r="A136" s="88">
        <v>124</v>
      </c>
      <c r="B136" s="148" t="s">
        <v>175</v>
      </c>
      <c r="C136" s="118" t="s">
        <v>430</v>
      </c>
      <c r="D136" s="118" t="s">
        <v>426</v>
      </c>
      <c r="E136" s="118" t="s">
        <v>371</v>
      </c>
      <c r="F136" s="91">
        <v>6000</v>
      </c>
    </row>
    <row r="137" spans="1:6" ht="51">
      <c r="A137" s="88">
        <v>125</v>
      </c>
      <c r="B137" s="148" t="s">
        <v>176</v>
      </c>
      <c r="C137" s="118" t="s">
        <v>430</v>
      </c>
      <c r="D137" s="118" t="s">
        <v>427</v>
      </c>
      <c r="E137" s="118" t="s">
        <v>371</v>
      </c>
      <c r="F137" s="91">
        <v>6000</v>
      </c>
    </row>
    <row r="138" spans="1:6" ht="15">
      <c r="A138" s="88">
        <v>126</v>
      </c>
      <c r="B138" s="148" t="s">
        <v>170</v>
      </c>
      <c r="C138" s="118" t="s">
        <v>430</v>
      </c>
      <c r="D138" s="118" t="s">
        <v>427</v>
      </c>
      <c r="E138" s="118" t="s">
        <v>416</v>
      </c>
      <c r="F138" s="91">
        <v>6000</v>
      </c>
    </row>
    <row r="139" spans="1:6" ht="15">
      <c r="A139" s="88">
        <v>127</v>
      </c>
      <c r="B139" s="147" t="s">
        <v>178</v>
      </c>
      <c r="C139" s="118" t="s">
        <v>512</v>
      </c>
      <c r="D139" s="118" t="s">
        <v>370</v>
      </c>
      <c r="E139" s="118" t="s">
        <v>371</v>
      </c>
      <c r="F139" s="91">
        <v>0</v>
      </c>
    </row>
    <row r="140" spans="1:6" ht="25.5">
      <c r="A140" s="88">
        <v>128</v>
      </c>
      <c r="B140" s="148" t="s">
        <v>157</v>
      </c>
      <c r="C140" s="118" t="s">
        <v>512</v>
      </c>
      <c r="D140" s="118" t="s">
        <v>412</v>
      </c>
      <c r="E140" s="118" t="s">
        <v>371</v>
      </c>
      <c r="F140" s="91">
        <v>0</v>
      </c>
    </row>
    <row r="141" spans="1:6" ht="51">
      <c r="A141" s="88">
        <v>129</v>
      </c>
      <c r="B141" s="148" t="s">
        <v>175</v>
      </c>
      <c r="C141" s="118" t="s">
        <v>512</v>
      </c>
      <c r="D141" s="118" t="s">
        <v>426</v>
      </c>
      <c r="E141" s="118" t="s">
        <v>371</v>
      </c>
      <c r="F141" s="91">
        <v>0</v>
      </c>
    </row>
    <row r="142" spans="1:6" ht="38.25">
      <c r="A142" s="88">
        <v>130</v>
      </c>
      <c r="B142" s="148" t="s">
        <v>179</v>
      </c>
      <c r="C142" s="118" t="s">
        <v>512</v>
      </c>
      <c r="D142" s="118" t="s">
        <v>513</v>
      </c>
      <c r="E142" s="118" t="s">
        <v>371</v>
      </c>
      <c r="F142" s="91">
        <v>0</v>
      </c>
    </row>
    <row r="143" spans="1:6" ht="25.5">
      <c r="A143" s="88">
        <v>131</v>
      </c>
      <c r="B143" s="148" t="s">
        <v>108</v>
      </c>
      <c r="C143" s="118" t="s">
        <v>512</v>
      </c>
      <c r="D143" s="118" t="s">
        <v>513</v>
      </c>
      <c r="E143" s="118" t="s">
        <v>374</v>
      </c>
      <c r="F143" s="91">
        <v>244096.9</v>
      </c>
    </row>
    <row r="144" spans="1:6" ht="15">
      <c r="A144" s="88">
        <v>132</v>
      </c>
      <c r="B144" s="148" t="s">
        <v>160</v>
      </c>
      <c r="C144" s="118" t="s">
        <v>512</v>
      </c>
      <c r="D144" s="118" t="s">
        <v>513</v>
      </c>
      <c r="E144" s="118" t="s">
        <v>414</v>
      </c>
      <c r="F144" s="91">
        <v>-139340.5</v>
      </c>
    </row>
    <row r="145" spans="1:6" ht="15">
      <c r="A145" s="88">
        <v>133</v>
      </c>
      <c r="B145" s="148" t="s">
        <v>170</v>
      </c>
      <c r="C145" s="118" t="s">
        <v>512</v>
      </c>
      <c r="D145" s="118" t="s">
        <v>513</v>
      </c>
      <c r="E145" s="118" t="s">
        <v>416</v>
      </c>
      <c r="F145" s="91">
        <v>-104756.4</v>
      </c>
    </row>
    <row r="146" spans="1:6" ht="15">
      <c r="A146" s="88">
        <v>134</v>
      </c>
      <c r="B146" s="147" t="s">
        <v>180</v>
      </c>
      <c r="C146" s="118" t="s">
        <v>431</v>
      </c>
      <c r="D146" s="118" t="s">
        <v>370</v>
      </c>
      <c r="E146" s="118" t="s">
        <v>371</v>
      </c>
      <c r="F146" s="91">
        <v>0</v>
      </c>
    </row>
    <row r="147" spans="1:6" ht="25.5">
      <c r="A147" s="88">
        <v>135</v>
      </c>
      <c r="B147" s="148" t="s">
        <v>157</v>
      </c>
      <c r="C147" s="118" t="s">
        <v>431</v>
      </c>
      <c r="D147" s="118" t="s">
        <v>412</v>
      </c>
      <c r="E147" s="118" t="s">
        <v>371</v>
      </c>
      <c r="F147" s="91">
        <v>0</v>
      </c>
    </row>
    <row r="148" spans="1:6" ht="38.25">
      <c r="A148" s="88">
        <v>136</v>
      </c>
      <c r="B148" s="148" t="s">
        <v>181</v>
      </c>
      <c r="C148" s="118" t="s">
        <v>431</v>
      </c>
      <c r="D148" s="118" t="s">
        <v>432</v>
      </c>
      <c r="E148" s="118" t="s">
        <v>371</v>
      </c>
      <c r="F148" s="91">
        <v>0</v>
      </c>
    </row>
    <row r="149" spans="1:6" ht="25.5">
      <c r="A149" s="88">
        <v>137</v>
      </c>
      <c r="B149" s="148" t="s">
        <v>182</v>
      </c>
      <c r="C149" s="118" t="s">
        <v>431</v>
      </c>
      <c r="D149" s="118" t="s">
        <v>433</v>
      </c>
      <c r="E149" s="118" t="s">
        <v>371</v>
      </c>
      <c r="F149" s="91">
        <v>0</v>
      </c>
    </row>
    <row r="150" spans="1:6" ht="25.5">
      <c r="A150" s="88">
        <v>138</v>
      </c>
      <c r="B150" s="148" t="s">
        <v>108</v>
      </c>
      <c r="C150" s="118" t="s">
        <v>431</v>
      </c>
      <c r="D150" s="118" t="s">
        <v>433</v>
      </c>
      <c r="E150" s="118" t="s">
        <v>374</v>
      </c>
      <c r="F150" s="91">
        <v>-3000</v>
      </c>
    </row>
    <row r="151" spans="1:6" ht="15">
      <c r="A151" s="88">
        <v>139</v>
      </c>
      <c r="B151" s="148" t="s">
        <v>183</v>
      </c>
      <c r="C151" s="118" t="s">
        <v>431</v>
      </c>
      <c r="D151" s="118" t="s">
        <v>433</v>
      </c>
      <c r="E151" s="118" t="s">
        <v>514</v>
      </c>
      <c r="F151" s="91">
        <v>3000</v>
      </c>
    </row>
    <row r="152" spans="1:6" ht="15">
      <c r="A152" s="88">
        <v>140</v>
      </c>
      <c r="B152" s="147" t="s">
        <v>184</v>
      </c>
      <c r="C152" s="118" t="s">
        <v>435</v>
      </c>
      <c r="D152" s="118" t="s">
        <v>370</v>
      </c>
      <c r="E152" s="118" t="s">
        <v>371</v>
      </c>
      <c r="F152" s="91">
        <v>400300</v>
      </c>
    </row>
    <row r="153" spans="1:6" ht="15">
      <c r="A153" s="88">
        <v>141</v>
      </c>
      <c r="B153" s="147" t="s">
        <v>185</v>
      </c>
      <c r="C153" s="118" t="s">
        <v>436</v>
      </c>
      <c r="D153" s="118" t="s">
        <v>370</v>
      </c>
      <c r="E153" s="118" t="s">
        <v>371</v>
      </c>
      <c r="F153" s="91">
        <v>400300</v>
      </c>
    </row>
    <row r="154" spans="1:6" ht="25.5">
      <c r="A154" s="88">
        <v>142</v>
      </c>
      <c r="B154" s="148" t="s">
        <v>186</v>
      </c>
      <c r="C154" s="118" t="s">
        <v>436</v>
      </c>
      <c r="D154" s="118" t="s">
        <v>428</v>
      </c>
      <c r="E154" s="118" t="s">
        <v>371</v>
      </c>
      <c r="F154" s="91">
        <v>400300</v>
      </c>
    </row>
    <row r="155" spans="1:6" ht="15">
      <c r="A155" s="88">
        <v>143</v>
      </c>
      <c r="B155" s="148" t="s">
        <v>187</v>
      </c>
      <c r="C155" s="118" t="s">
        <v>436</v>
      </c>
      <c r="D155" s="118" t="s">
        <v>437</v>
      </c>
      <c r="E155" s="118" t="s">
        <v>371</v>
      </c>
      <c r="F155" s="91">
        <v>400300</v>
      </c>
    </row>
    <row r="156" spans="1:6" ht="66.75" customHeight="1">
      <c r="A156" s="88">
        <v>144</v>
      </c>
      <c r="B156" s="148" t="s">
        <v>188</v>
      </c>
      <c r="C156" s="118" t="s">
        <v>436</v>
      </c>
      <c r="D156" s="118" t="s">
        <v>515</v>
      </c>
      <c r="E156" s="118" t="s">
        <v>371</v>
      </c>
      <c r="F156" s="91">
        <v>227700</v>
      </c>
    </row>
    <row r="157" spans="1:6" ht="15">
      <c r="A157" s="88">
        <v>145</v>
      </c>
      <c r="B157" s="148" t="s">
        <v>160</v>
      </c>
      <c r="C157" s="118" t="s">
        <v>436</v>
      </c>
      <c r="D157" s="118" t="s">
        <v>515</v>
      </c>
      <c r="E157" s="118" t="s">
        <v>414</v>
      </c>
      <c r="F157" s="91">
        <v>227700</v>
      </c>
    </row>
    <row r="158" spans="1:6" ht="114.75">
      <c r="A158" s="88">
        <v>146</v>
      </c>
      <c r="B158" s="148" t="s">
        <v>189</v>
      </c>
      <c r="C158" s="118" t="s">
        <v>436</v>
      </c>
      <c r="D158" s="118" t="s">
        <v>516</v>
      </c>
      <c r="E158" s="118" t="s">
        <v>371</v>
      </c>
      <c r="F158" s="91">
        <v>-67550</v>
      </c>
    </row>
    <row r="159" spans="1:6" ht="15">
      <c r="A159" s="88">
        <v>147</v>
      </c>
      <c r="B159" s="148" t="s">
        <v>160</v>
      </c>
      <c r="C159" s="118" t="s">
        <v>436</v>
      </c>
      <c r="D159" s="118" t="s">
        <v>516</v>
      </c>
      <c r="E159" s="118" t="s">
        <v>414</v>
      </c>
      <c r="F159" s="91">
        <v>-67550</v>
      </c>
    </row>
    <row r="160" spans="1:6" ht="64.5" customHeight="1">
      <c r="A160" s="88">
        <v>148</v>
      </c>
      <c r="B160" s="148" t="s">
        <v>188</v>
      </c>
      <c r="C160" s="118" t="s">
        <v>436</v>
      </c>
      <c r="D160" s="118" t="s">
        <v>517</v>
      </c>
      <c r="E160" s="118" t="s">
        <v>371</v>
      </c>
      <c r="F160" s="91">
        <v>292700</v>
      </c>
    </row>
    <row r="161" spans="1:6" ht="15">
      <c r="A161" s="88">
        <v>149</v>
      </c>
      <c r="B161" s="148" t="s">
        <v>160</v>
      </c>
      <c r="C161" s="118" t="s">
        <v>436</v>
      </c>
      <c r="D161" s="118" t="s">
        <v>517</v>
      </c>
      <c r="E161" s="118" t="s">
        <v>414</v>
      </c>
      <c r="F161" s="91">
        <v>292700</v>
      </c>
    </row>
    <row r="162" spans="1:6" ht="89.25">
      <c r="A162" s="88">
        <v>150</v>
      </c>
      <c r="B162" s="148" t="s">
        <v>190</v>
      </c>
      <c r="C162" s="118" t="s">
        <v>436</v>
      </c>
      <c r="D162" s="118" t="s">
        <v>518</v>
      </c>
      <c r="E162" s="118" t="s">
        <v>371</v>
      </c>
      <c r="F162" s="91">
        <v>-533928</v>
      </c>
    </row>
    <row r="163" spans="1:6" ht="15">
      <c r="A163" s="88">
        <v>151</v>
      </c>
      <c r="B163" s="148" t="s">
        <v>160</v>
      </c>
      <c r="C163" s="118" t="s">
        <v>436</v>
      </c>
      <c r="D163" s="118" t="s">
        <v>518</v>
      </c>
      <c r="E163" s="118" t="s">
        <v>414</v>
      </c>
      <c r="F163" s="91">
        <v>-533928</v>
      </c>
    </row>
    <row r="164" spans="1:6" ht="15">
      <c r="A164" s="88">
        <v>152</v>
      </c>
      <c r="B164" s="148" t="s">
        <v>191</v>
      </c>
      <c r="C164" s="118" t="s">
        <v>436</v>
      </c>
      <c r="D164" s="118" t="s">
        <v>519</v>
      </c>
      <c r="E164" s="118" t="s">
        <v>371</v>
      </c>
      <c r="F164" s="91">
        <v>71378</v>
      </c>
    </row>
    <row r="165" spans="1:6" ht="38.25">
      <c r="A165" s="88">
        <v>153</v>
      </c>
      <c r="B165" s="148" t="s">
        <v>192</v>
      </c>
      <c r="C165" s="118" t="s">
        <v>436</v>
      </c>
      <c r="D165" s="118" t="s">
        <v>519</v>
      </c>
      <c r="E165" s="118" t="s">
        <v>520</v>
      </c>
      <c r="F165" s="91">
        <v>71378</v>
      </c>
    </row>
    <row r="166" spans="1:6" ht="25.5">
      <c r="A166" s="88">
        <v>154</v>
      </c>
      <c r="B166" s="148" t="s">
        <v>193</v>
      </c>
      <c r="C166" s="118" t="s">
        <v>436</v>
      </c>
      <c r="D166" s="118" t="s">
        <v>521</v>
      </c>
      <c r="E166" s="118" t="s">
        <v>371</v>
      </c>
      <c r="F166" s="91">
        <v>410000</v>
      </c>
    </row>
    <row r="167" spans="1:6" ht="38.25">
      <c r="A167" s="88">
        <v>155</v>
      </c>
      <c r="B167" s="148" t="s">
        <v>192</v>
      </c>
      <c r="C167" s="118" t="s">
        <v>436</v>
      </c>
      <c r="D167" s="118" t="s">
        <v>521</v>
      </c>
      <c r="E167" s="118" t="s">
        <v>520</v>
      </c>
      <c r="F167" s="91">
        <v>410000</v>
      </c>
    </row>
    <row r="168" spans="1:6" ht="15">
      <c r="A168" s="88">
        <v>156</v>
      </c>
      <c r="B168" s="147" t="s">
        <v>194</v>
      </c>
      <c r="C168" s="118" t="s">
        <v>439</v>
      </c>
      <c r="D168" s="118" t="s">
        <v>370</v>
      </c>
      <c r="E168" s="118" t="s">
        <v>371</v>
      </c>
      <c r="F168" s="91">
        <v>86000</v>
      </c>
    </row>
    <row r="169" spans="1:6" ht="15">
      <c r="A169" s="88">
        <v>157</v>
      </c>
      <c r="B169" s="147" t="s">
        <v>195</v>
      </c>
      <c r="C169" s="118" t="s">
        <v>440</v>
      </c>
      <c r="D169" s="118" t="s">
        <v>370</v>
      </c>
      <c r="E169" s="118" t="s">
        <v>371</v>
      </c>
      <c r="F169" s="91">
        <v>86000</v>
      </c>
    </row>
    <row r="170" spans="1:6" ht="25.5">
      <c r="A170" s="88">
        <v>158</v>
      </c>
      <c r="B170" s="148" t="s">
        <v>196</v>
      </c>
      <c r="C170" s="118" t="s">
        <v>440</v>
      </c>
      <c r="D170" s="118" t="s">
        <v>481</v>
      </c>
      <c r="E170" s="118" t="s">
        <v>371</v>
      </c>
      <c r="F170" s="91">
        <v>0</v>
      </c>
    </row>
    <row r="171" spans="1:6" ht="28.5" customHeight="1">
      <c r="A171" s="88">
        <v>159</v>
      </c>
      <c r="B171" s="148" t="s">
        <v>197</v>
      </c>
      <c r="C171" s="118" t="s">
        <v>440</v>
      </c>
      <c r="D171" s="118" t="s">
        <v>483</v>
      </c>
      <c r="E171" s="118" t="s">
        <v>371</v>
      </c>
      <c r="F171" s="91">
        <v>0</v>
      </c>
    </row>
    <row r="172" spans="1:6" ht="39.75" customHeight="1">
      <c r="A172" s="88">
        <v>160</v>
      </c>
      <c r="B172" s="148" t="s">
        <v>198</v>
      </c>
      <c r="C172" s="118" t="s">
        <v>440</v>
      </c>
      <c r="D172" s="118" t="s">
        <v>522</v>
      </c>
      <c r="E172" s="118" t="s">
        <v>371</v>
      </c>
      <c r="F172" s="91">
        <v>0</v>
      </c>
    </row>
    <row r="173" spans="1:6" ht="15">
      <c r="A173" s="88">
        <v>161</v>
      </c>
      <c r="B173" s="148" t="s">
        <v>199</v>
      </c>
      <c r="C173" s="118" t="s">
        <v>440</v>
      </c>
      <c r="D173" s="118" t="s">
        <v>522</v>
      </c>
      <c r="E173" s="118" t="s">
        <v>523</v>
      </c>
      <c r="F173" s="91">
        <v>-9274000</v>
      </c>
    </row>
    <row r="174" spans="1:6" ht="25.5">
      <c r="A174" s="88">
        <v>162</v>
      </c>
      <c r="B174" s="148" t="s">
        <v>115</v>
      </c>
      <c r="C174" s="118" t="s">
        <v>440</v>
      </c>
      <c r="D174" s="118" t="s">
        <v>522</v>
      </c>
      <c r="E174" s="118" t="s">
        <v>382</v>
      </c>
      <c r="F174" s="91">
        <v>9274000</v>
      </c>
    </row>
    <row r="175" spans="1:6" ht="38.25">
      <c r="A175" s="88">
        <v>163</v>
      </c>
      <c r="B175" s="148" t="s">
        <v>200</v>
      </c>
      <c r="C175" s="118" t="s">
        <v>440</v>
      </c>
      <c r="D175" s="118" t="s">
        <v>524</v>
      </c>
      <c r="E175" s="118" t="s">
        <v>371</v>
      </c>
      <c r="F175" s="91">
        <v>0</v>
      </c>
    </row>
    <row r="176" spans="1:6" ht="15">
      <c r="A176" s="88">
        <v>164</v>
      </c>
      <c r="B176" s="148" t="s">
        <v>199</v>
      </c>
      <c r="C176" s="118" t="s">
        <v>440</v>
      </c>
      <c r="D176" s="118" t="s">
        <v>524</v>
      </c>
      <c r="E176" s="118" t="s">
        <v>523</v>
      </c>
      <c r="F176" s="91">
        <v>-15400</v>
      </c>
    </row>
    <row r="177" spans="1:6" ht="25.5">
      <c r="A177" s="88">
        <v>165</v>
      </c>
      <c r="B177" s="148" t="s">
        <v>115</v>
      </c>
      <c r="C177" s="118" t="s">
        <v>440</v>
      </c>
      <c r="D177" s="118" t="s">
        <v>524</v>
      </c>
      <c r="E177" s="118" t="s">
        <v>382</v>
      </c>
      <c r="F177" s="91">
        <v>15400</v>
      </c>
    </row>
    <row r="178" spans="1:6" ht="15">
      <c r="A178" s="88">
        <v>166</v>
      </c>
      <c r="B178" s="148" t="s">
        <v>106</v>
      </c>
      <c r="C178" s="118" t="s">
        <v>440</v>
      </c>
      <c r="D178" s="118" t="s">
        <v>372</v>
      </c>
      <c r="E178" s="118" t="s">
        <v>371</v>
      </c>
      <c r="F178" s="91">
        <v>86000</v>
      </c>
    </row>
    <row r="179" spans="1:6" ht="38.25">
      <c r="A179" s="88">
        <v>167</v>
      </c>
      <c r="B179" s="148" t="s">
        <v>201</v>
      </c>
      <c r="C179" s="118" t="s">
        <v>440</v>
      </c>
      <c r="D179" s="118" t="s">
        <v>525</v>
      </c>
      <c r="E179" s="118" t="s">
        <v>371</v>
      </c>
      <c r="F179" s="91">
        <v>36000</v>
      </c>
    </row>
    <row r="180" spans="1:6" ht="15">
      <c r="A180" s="88">
        <v>168</v>
      </c>
      <c r="B180" s="148" t="s">
        <v>199</v>
      </c>
      <c r="C180" s="118" t="s">
        <v>440</v>
      </c>
      <c r="D180" s="118" t="s">
        <v>525</v>
      </c>
      <c r="E180" s="118" t="s">
        <v>523</v>
      </c>
      <c r="F180" s="91">
        <v>36000</v>
      </c>
    </row>
    <row r="181" spans="1:6" ht="15">
      <c r="A181" s="88">
        <v>169</v>
      </c>
      <c r="B181" s="148" t="s">
        <v>111</v>
      </c>
      <c r="C181" s="118" t="s">
        <v>440</v>
      </c>
      <c r="D181" s="118" t="s">
        <v>379</v>
      </c>
      <c r="E181" s="118" t="s">
        <v>371</v>
      </c>
      <c r="F181" s="91">
        <v>50000</v>
      </c>
    </row>
    <row r="182" spans="1:6" ht="25.5">
      <c r="A182" s="88">
        <v>170</v>
      </c>
      <c r="B182" s="148" t="s">
        <v>115</v>
      </c>
      <c r="C182" s="118" t="s">
        <v>440</v>
      </c>
      <c r="D182" s="118" t="s">
        <v>379</v>
      </c>
      <c r="E182" s="118" t="s">
        <v>382</v>
      </c>
      <c r="F182" s="91">
        <v>50000</v>
      </c>
    </row>
    <row r="183" spans="1:6" ht="15">
      <c r="A183" s="88">
        <v>171</v>
      </c>
      <c r="B183" s="147" t="s">
        <v>202</v>
      </c>
      <c r="C183" s="118" t="s">
        <v>443</v>
      </c>
      <c r="D183" s="118" t="s">
        <v>370</v>
      </c>
      <c r="E183" s="118" t="s">
        <v>371</v>
      </c>
      <c r="F183" s="91">
        <v>0</v>
      </c>
    </row>
    <row r="184" spans="1:6" ht="25.5">
      <c r="A184" s="88">
        <v>172</v>
      </c>
      <c r="B184" s="148" t="s">
        <v>196</v>
      </c>
      <c r="C184" s="118" t="s">
        <v>443</v>
      </c>
      <c r="D184" s="118" t="s">
        <v>481</v>
      </c>
      <c r="E184" s="118" t="s">
        <v>371</v>
      </c>
      <c r="F184" s="91">
        <v>0</v>
      </c>
    </row>
    <row r="185" spans="1:6" ht="28.5" customHeight="1">
      <c r="A185" s="88">
        <v>173</v>
      </c>
      <c r="B185" s="148" t="s">
        <v>197</v>
      </c>
      <c r="C185" s="118" t="s">
        <v>443</v>
      </c>
      <c r="D185" s="118" t="s">
        <v>483</v>
      </c>
      <c r="E185" s="118" t="s">
        <v>371</v>
      </c>
      <c r="F185" s="91">
        <v>0</v>
      </c>
    </row>
    <row r="186" spans="1:6" ht="63.75">
      <c r="A186" s="88">
        <v>174</v>
      </c>
      <c r="B186" s="148" t="s">
        <v>0</v>
      </c>
      <c r="C186" s="118" t="s">
        <v>443</v>
      </c>
      <c r="D186" s="118" t="s">
        <v>526</v>
      </c>
      <c r="E186" s="118" t="s">
        <v>371</v>
      </c>
      <c r="F186" s="91">
        <v>0</v>
      </c>
    </row>
    <row r="187" spans="1:6" ht="15">
      <c r="A187" s="88">
        <v>175</v>
      </c>
      <c r="B187" s="148" t="s">
        <v>119</v>
      </c>
      <c r="C187" s="118" t="s">
        <v>443</v>
      </c>
      <c r="D187" s="118" t="s">
        <v>526</v>
      </c>
      <c r="E187" s="118" t="s">
        <v>434</v>
      </c>
      <c r="F187" s="91">
        <v>4000</v>
      </c>
    </row>
    <row r="188" spans="1:6" ht="25.5">
      <c r="A188" s="88">
        <v>176</v>
      </c>
      <c r="B188" s="148" t="s">
        <v>108</v>
      </c>
      <c r="C188" s="118" t="s">
        <v>443</v>
      </c>
      <c r="D188" s="118" t="s">
        <v>526</v>
      </c>
      <c r="E188" s="118" t="s">
        <v>374</v>
      </c>
      <c r="F188" s="91">
        <v>-4000</v>
      </c>
    </row>
    <row r="189" spans="1:6" ht="53.25" customHeight="1">
      <c r="A189" s="88">
        <v>177</v>
      </c>
      <c r="B189" s="148" t="s">
        <v>1</v>
      </c>
      <c r="C189" s="118" t="s">
        <v>443</v>
      </c>
      <c r="D189" s="118" t="s">
        <v>77</v>
      </c>
      <c r="E189" s="118" t="s">
        <v>371</v>
      </c>
      <c r="F189" s="91">
        <v>0</v>
      </c>
    </row>
    <row r="190" spans="1:6" ht="18" customHeight="1">
      <c r="A190" s="88">
        <v>178</v>
      </c>
      <c r="B190" s="148" t="s">
        <v>119</v>
      </c>
      <c r="C190" s="118" t="s">
        <v>443</v>
      </c>
      <c r="D190" s="118" t="s">
        <v>77</v>
      </c>
      <c r="E190" s="118" t="s">
        <v>434</v>
      </c>
      <c r="F190" s="91">
        <v>5000</v>
      </c>
    </row>
    <row r="191" spans="1:6" ht="25.5">
      <c r="A191" s="88">
        <v>179</v>
      </c>
      <c r="B191" s="148" t="s">
        <v>108</v>
      </c>
      <c r="C191" s="118" t="s">
        <v>443</v>
      </c>
      <c r="D191" s="118" t="s">
        <v>77</v>
      </c>
      <c r="E191" s="118" t="s">
        <v>374</v>
      </c>
      <c r="F191" s="91">
        <v>-5000</v>
      </c>
    </row>
    <row r="192" spans="1:6" ht="15">
      <c r="A192" s="88">
        <v>180</v>
      </c>
      <c r="B192" s="128" t="s">
        <v>446</v>
      </c>
      <c r="C192" s="129"/>
      <c r="D192" s="129"/>
      <c r="E192" s="129"/>
      <c r="F192" s="150">
        <v>24017277.5</v>
      </c>
    </row>
    <row r="195" spans="2:7" ht="15">
      <c r="B195" s="46" t="s">
        <v>2</v>
      </c>
      <c r="C195" s="46"/>
      <c r="D195" s="46"/>
      <c r="E195" s="46"/>
      <c r="F195" s="47"/>
      <c r="G195" s="47"/>
    </row>
    <row r="196" spans="2:7" ht="15">
      <c r="B196" s="122" t="s">
        <v>3</v>
      </c>
      <c r="C196" s="122"/>
      <c r="D196" s="122"/>
      <c r="E196" s="122"/>
      <c r="F196" s="122"/>
      <c r="G196" s="122"/>
    </row>
    <row r="197" spans="2:7" ht="15">
      <c r="B197" s="47"/>
      <c r="C197" s="47"/>
      <c r="D197" s="47"/>
      <c r="E197" s="47"/>
      <c r="F197" s="47"/>
      <c r="G197" s="47"/>
    </row>
    <row r="198" spans="2:7" ht="15">
      <c r="B198" s="47" t="s">
        <v>4</v>
      </c>
      <c r="C198" s="149" t="s">
        <v>5</v>
      </c>
      <c r="D198" s="149"/>
      <c r="E198" s="149"/>
      <c r="F198" s="149"/>
      <c r="G198" s="149"/>
    </row>
  </sheetData>
  <sheetProtection/>
  <autoFilter ref="A12:F177"/>
  <mergeCells count="5">
    <mergeCell ref="B192:E192"/>
    <mergeCell ref="B196:G196"/>
    <mergeCell ref="C198:G198"/>
    <mergeCell ref="B9:F9"/>
    <mergeCell ref="B10:F10"/>
  </mergeCells>
  <printOptions/>
  <pageMargins left="0.7086614173228347" right="0.31496062992125984"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3">
      <selection activeCell="D30" sqref="D30"/>
    </sheetView>
  </sheetViews>
  <sheetFormatPr defaultColWidth="9.140625" defaultRowHeight="15"/>
  <cols>
    <col min="1" max="1" width="5.7109375" style="0" customWidth="1"/>
    <col min="2" max="2" width="38.8515625" style="0" customWidth="1"/>
    <col min="3" max="3" width="9.7109375" style="0" customWidth="1"/>
    <col min="4" max="4" width="12.7109375" style="0" customWidth="1"/>
    <col min="5" max="5" width="7.421875" style="0" customWidth="1"/>
    <col min="6" max="6" width="12.57421875" style="0" customWidth="1"/>
    <col min="7" max="7" width="11.28125" style="0" customWidth="1"/>
  </cols>
  <sheetData>
    <row r="1" spans="1:6" ht="15">
      <c r="A1" s="74"/>
      <c r="B1" s="75"/>
      <c r="C1" s="76" t="s">
        <v>356</v>
      </c>
      <c r="D1" s="77"/>
      <c r="E1" s="77"/>
      <c r="F1" s="77"/>
    </row>
    <row r="2" spans="1:6" ht="15">
      <c r="A2" s="74"/>
      <c r="B2" s="75"/>
      <c r="C2" s="77" t="s">
        <v>319</v>
      </c>
      <c r="D2" s="77"/>
      <c r="E2" s="77"/>
      <c r="F2" s="77"/>
    </row>
    <row r="3" spans="1:6" ht="15">
      <c r="A3" s="74"/>
      <c r="B3" s="75"/>
      <c r="C3" s="77" t="s">
        <v>82</v>
      </c>
      <c r="D3" s="77"/>
      <c r="E3" s="77"/>
      <c r="F3" s="77"/>
    </row>
    <row r="4" spans="1:6" ht="15">
      <c r="A4" s="74"/>
      <c r="B4" s="75"/>
      <c r="C4" s="77" t="s">
        <v>357</v>
      </c>
      <c r="D4" s="77"/>
      <c r="E4" s="77"/>
      <c r="F4" s="77"/>
    </row>
    <row r="5" spans="1:6" ht="15">
      <c r="A5" s="74"/>
      <c r="B5" s="75"/>
      <c r="C5" s="77" t="s">
        <v>358</v>
      </c>
      <c r="D5" s="77"/>
      <c r="E5" s="77"/>
      <c r="F5" s="77"/>
    </row>
    <row r="6" spans="1:6" ht="15">
      <c r="A6" s="74"/>
      <c r="B6" s="75"/>
      <c r="C6" s="78" t="s">
        <v>359</v>
      </c>
      <c r="D6" s="77"/>
      <c r="E6" s="77"/>
      <c r="F6" s="77"/>
    </row>
    <row r="7" spans="1:6" ht="15">
      <c r="A7" s="74"/>
      <c r="B7" s="75"/>
      <c r="C7" t="s">
        <v>360</v>
      </c>
      <c r="D7" s="77"/>
      <c r="E7" s="77"/>
      <c r="F7" s="77"/>
    </row>
    <row r="8" spans="1:5" ht="15">
      <c r="A8" s="74"/>
      <c r="B8" s="79"/>
      <c r="C8" s="80"/>
      <c r="D8" s="81"/>
      <c r="E8" s="81"/>
    </row>
    <row r="9" spans="1:6" ht="18">
      <c r="A9" s="82"/>
      <c r="B9" s="131" t="s">
        <v>361</v>
      </c>
      <c r="C9" s="131"/>
      <c r="D9" s="131"/>
      <c r="E9" s="131"/>
      <c r="F9" s="131"/>
    </row>
    <row r="10" spans="1:6" ht="73.5" customHeight="1">
      <c r="A10" s="74"/>
      <c r="B10" s="132" t="s">
        <v>448</v>
      </c>
      <c r="C10" s="132"/>
      <c r="D10" s="132"/>
      <c r="E10" s="132"/>
      <c r="F10" s="132"/>
    </row>
    <row r="11" spans="1:5" ht="16.5" thickBot="1">
      <c r="A11" s="74"/>
      <c r="B11" s="83"/>
      <c r="C11" s="81"/>
      <c r="D11" s="80"/>
      <c r="E11" s="81"/>
    </row>
    <row r="12" spans="1:7" ht="51">
      <c r="A12" s="84" t="s">
        <v>363</v>
      </c>
      <c r="B12" s="85" t="s">
        <v>364</v>
      </c>
      <c r="C12" s="86" t="s">
        <v>365</v>
      </c>
      <c r="D12" s="86" t="s">
        <v>366</v>
      </c>
      <c r="E12" s="86" t="s">
        <v>367</v>
      </c>
      <c r="F12" s="87" t="s">
        <v>449</v>
      </c>
      <c r="G12" s="87" t="s">
        <v>450</v>
      </c>
    </row>
    <row r="13" spans="1:7" ht="15">
      <c r="A13" s="88">
        <v>1</v>
      </c>
      <c r="B13" s="147" t="s">
        <v>194</v>
      </c>
      <c r="C13" s="113" t="s">
        <v>439</v>
      </c>
      <c r="D13" s="112" t="s">
        <v>370</v>
      </c>
      <c r="E13" s="112" t="s">
        <v>371</v>
      </c>
      <c r="F13" s="111">
        <v>0</v>
      </c>
      <c r="G13" s="111">
        <v>0</v>
      </c>
    </row>
    <row r="14" spans="1:7" ht="15">
      <c r="A14" s="88">
        <v>2</v>
      </c>
      <c r="B14" s="147" t="s">
        <v>195</v>
      </c>
      <c r="C14" s="113" t="s">
        <v>440</v>
      </c>
      <c r="D14" s="112" t="s">
        <v>370</v>
      </c>
      <c r="E14" s="112" t="s">
        <v>371</v>
      </c>
      <c r="F14" s="111">
        <v>0</v>
      </c>
      <c r="G14" s="111">
        <v>0</v>
      </c>
    </row>
    <row r="15" spans="1:7" ht="38.25">
      <c r="A15" s="88">
        <v>3</v>
      </c>
      <c r="B15" s="148" t="s">
        <v>196</v>
      </c>
      <c r="C15" s="113" t="s">
        <v>440</v>
      </c>
      <c r="D15" s="112" t="s">
        <v>481</v>
      </c>
      <c r="E15" s="112" t="s">
        <v>371</v>
      </c>
      <c r="F15" s="111">
        <v>0</v>
      </c>
      <c r="G15" s="111">
        <v>0</v>
      </c>
    </row>
    <row r="16" spans="1:7" ht="40.5" customHeight="1">
      <c r="A16" s="88">
        <v>4</v>
      </c>
      <c r="B16" s="148" t="s">
        <v>197</v>
      </c>
      <c r="C16" s="113" t="s">
        <v>440</v>
      </c>
      <c r="D16" s="112" t="s">
        <v>483</v>
      </c>
      <c r="E16" s="112" t="s">
        <v>371</v>
      </c>
      <c r="F16" s="111">
        <v>0</v>
      </c>
      <c r="G16" s="111">
        <v>0</v>
      </c>
    </row>
    <row r="17" spans="1:7" ht="63.75">
      <c r="A17" s="88">
        <v>5</v>
      </c>
      <c r="B17" s="148" t="s">
        <v>198</v>
      </c>
      <c r="C17" s="113" t="s">
        <v>440</v>
      </c>
      <c r="D17" s="112" t="s">
        <v>522</v>
      </c>
      <c r="E17" s="112" t="s">
        <v>371</v>
      </c>
      <c r="F17" s="111">
        <v>0</v>
      </c>
      <c r="G17" s="111">
        <v>0</v>
      </c>
    </row>
    <row r="18" spans="1:7" ht="25.5">
      <c r="A18" s="88">
        <v>6</v>
      </c>
      <c r="B18" s="148" t="s">
        <v>199</v>
      </c>
      <c r="C18" s="113" t="s">
        <v>440</v>
      </c>
      <c r="D18" s="112" t="s">
        <v>522</v>
      </c>
      <c r="E18" s="112" t="s">
        <v>523</v>
      </c>
      <c r="F18" s="111">
        <v>-9274000</v>
      </c>
      <c r="G18" s="111">
        <v>-9274000</v>
      </c>
    </row>
    <row r="19" spans="1:7" ht="38.25">
      <c r="A19" s="88">
        <v>7</v>
      </c>
      <c r="B19" s="148" t="s">
        <v>115</v>
      </c>
      <c r="C19" s="113" t="s">
        <v>440</v>
      </c>
      <c r="D19" s="112" t="s">
        <v>522</v>
      </c>
      <c r="E19" s="112" t="s">
        <v>382</v>
      </c>
      <c r="F19" s="111">
        <v>9274000</v>
      </c>
      <c r="G19" s="111">
        <v>9274000</v>
      </c>
    </row>
    <row r="20" spans="1:7" ht="15">
      <c r="A20" s="88"/>
      <c r="B20" s="128" t="s">
        <v>446</v>
      </c>
      <c r="C20" s="129"/>
      <c r="D20" s="129"/>
      <c r="E20" s="129"/>
      <c r="F20" s="92">
        <v>0</v>
      </c>
      <c r="G20" s="92">
        <v>0</v>
      </c>
    </row>
    <row r="21" spans="2:7" ht="15">
      <c r="B21" s="93"/>
      <c r="C21" s="93"/>
      <c r="D21" s="93"/>
      <c r="E21" s="93"/>
      <c r="F21" s="93"/>
      <c r="G21" s="93"/>
    </row>
    <row r="22" spans="2:7" ht="15">
      <c r="B22" s="93"/>
      <c r="C22" s="133"/>
      <c r="D22" s="133"/>
      <c r="E22" s="133"/>
      <c r="F22" s="133"/>
      <c r="G22" s="93"/>
    </row>
    <row r="23" spans="2:7" ht="15">
      <c r="B23" s="93"/>
      <c r="C23" s="94"/>
      <c r="D23" s="94"/>
      <c r="E23" s="94"/>
      <c r="F23" s="94"/>
      <c r="G23" s="93"/>
    </row>
    <row r="24" ht="15">
      <c r="B24" s="75"/>
    </row>
    <row r="25" spans="2:7" ht="15">
      <c r="B25" s="46" t="s">
        <v>6</v>
      </c>
      <c r="C25" s="46"/>
      <c r="D25" s="46"/>
      <c r="E25" s="46"/>
      <c r="F25" s="47"/>
      <c r="G25" s="47"/>
    </row>
    <row r="26" spans="2:7" ht="15">
      <c r="B26" s="122" t="s">
        <v>7</v>
      </c>
      <c r="C26" s="122"/>
      <c r="D26" s="122"/>
      <c r="E26" s="122"/>
      <c r="F26" s="122"/>
      <c r="G26" s="122"/>
    </row>
    <row r="27" spans="2:7" ht="15">
      <c r="B27" s="47"/>
      <c r="C27" s="47"/>
      <c r="D27" s="47"/>
      <c r="E27" s="47"/>
      <c r="F27" s="47"/>
      <c r="G27" s="47"/>
    </row>
    <row r="28" spans="2:7" ht="15">
      <c r="B28" s="47" t="s">
        <v>9</v>
      </c>
      <c r="C28" s="130" t="s">
        <v>318</v>
      </c>
      <c r="D28" s="130"/>
      <c r="E28" s="130"/>
      <c r="F28" s="130"/>
      <c r="G28" s="130"/>
    </row>
  </sheetData>
  <sheetProtection/>
  <mergeCells count="6">
    <mergeCell ref="C28:G28"/>
    <mergeCell ref="B9:F9"/>
    <mergeCell ref="B10:F10"/>
    <mergeCell ref="B20:E20"/>
    <mergeCell ref="C22:F22"/>
    <mergeCell ref="B26:G26"/>
  </mergeCells>
  <printOptions/>
  <pageMargins left="0.7086614173228347" right="0.31496062992125984" top="0.35433070866141736" bottom="0.35433070866141736"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272"/>
  <sheetViews>
    <sheetView view="pageBreakPreview" zoomScaleSheetLayoutView="100" zoomScalePageLayoutView="0" workbookViewId="0" topLeftCell="A258">
      <selection activeCell="A267" sqref="A267:IV267"/>
    </sheetView>
  </sheetViews>
  <sheetFormatPr defaultColWidth="9.140625" defaultRowHeight="15"/>
  <cols>
    <col min="1" max="1" width="5.421875" style="0" customWidth="1"/>
    <col min="2" max="2" width="56.28125" style="75" customWidth="1"/>
    <col min="3" max="3" width="6.140625" style="0" customWidth="1"/>
    <col min="4" max="4" width="5.8515625" style="0" customWidth="1"/>
    <col min="5" max="5" width="10.7109375" style="0" customWidth="1"/>
    <col min="6" max="6" width="5.421875" style="0" customWidth="1"/>
    <col min="7" max="7" width="14.7109375" style="0" customWidth="1"/>
  </cols>
  <sheetData>
    <row r="1" spans="4:5" ht="15">
      <c r="D1" s="76" t="s">
        <v>493</v>
      </c>
      <c r="E1" s="77"/>
    </row>
    <row r="2" spans="3:5" ht="15">
      <c r="C2" s="96" t="s">
        <v>319</v>
      </c>
      <c r="D2" s="96"/>
      <c r="E2" s="96"/>
    </row>
    <row r="3" spans="1:7" ht="15">
      <c r="A3" s="97"/>
      <c r="C3" s="96" t="s">
        <v>98</v>
      </c>
      <c r="D3" s="96"/>
      <c r="E3" s="96"/>
      <c r="F3" s="96"/>
      <c r="G3" s="96"/>
    </row>
    <row r="4" spans="1:7" ht="15">
      <c r="A4" s="97"/>
      <c r="C4" s="96" t="s">
        <v>357</v>
      </c>
      <c r="D4" s="96"/>
      <c r="E4" s="96"/>
      <c r="F4" s="96"/>
      <c r="G4" s="96"/>
    </row>
    <row r="5" spans="1:6" ht="15">
      <c r="A5" s="97"/>
      <c r="C5" s="96" t="s">
        <v>452</v>
      </c>
      <c r="D5" s="96"/>
      <c r="E5" s="96"/>
      <c r="F5" s="96"/>
    </row>
    <row r="6" spans="1:7" ht="15">
      <c r="A6" s="97"/>
      <c r="C6" s="98" t="s">
        <v>359</v>
      </c>
      <c r="D6" s="98"/>
      <c r="E6" s="98"/>
      <c r="F6" s="98"/>
      <c r="G6" s="98"/>
    </row>
    <row r="7" spans="1:7" ht="15">
      <c r="A7" s="97"/>
      <c r="C7" s="99" t="s">
        <v>360</v>
      </c>
      <c r="D7" s="99"/>
      <c r="E7" s="99"/>
      <c r="F7" s="99"/>
      <c r="G7" s="99"/>
    </row>
    <row r="8" spans="1:7" ht="18">
      <c r="A8" s="97"/>
      <c r="B8" s="100" t="s">
        <v>453</v>
      </c>
      <c r="C8" s="101"/>
      <c r="D8" s="102"/>
      <c r="E8" s="101"/>
      <c r="F8" s="101"/>
      <c r="G8" s="103"/>
    </row>
    <row r="9" spans="1:6" ht="9" customHeight="1">
      <c r="A9" s="97"/>
      <c r="C9" s="80"/>
      <c r="E9" s="80"/>
      <c r="F9" s="80"/>
    </row>
    <row r="10" spans="1:7" ht="89.25">
      <c r="A10" s="104" t="s">
        <v>454</v>
      </c>
      <c r="B10" s="105" t="s">
        <v>455</v>
      </c>
      <c r="C10" s="106" t="s">
        <v>456</v>
      </c>
      <c r="D10" s="106" t="s">
        <v>365</v>
      </c>
      <c r="E10" s="106" t="s">
        <v>366</v>
      </c>
      <c r="F10" s="106" t="s">
        <v>367</v>
      </c>
      <c r="G10" s="106" t="s">
        <v>457</v>
      </c>
    </row>
    <row r="11" spans="1:7" ht="25.5">
      <c r="A11" s="88">
        <v>1</v>
      </c>
      <c r="B11" s="119" t="s">
        <v>10</v>
      </c>
      <c r="C11" s="120" t="s">
        <v>85</v>
      </c>
      <c r="D11" s="120" t="s">
        <v>458</v>
      </c>
      <c r="E11" s="120" t="s">
        <v>370</v>
      </c>
      <c r="F11" s="120" t="s">
        <v>371</v>
      </c>
      <c r="G11" s="91">
        <v>20000</v>
      </c>
    </row>
    <row r="12" spans="1:7" ht="15">
      <c r="A12" s="88">
        <v>2</v>
      </c>
      <c r="B12" s="119" t="s">
        <v>194</v>
      </c>
      <c r="C12" s="120" t="s">
        <v>85</v>
      </c>
      <c r="D12" s="120" t="s">
        <v>439</v>
      </c>
      <c r="E12" s="120" t="s">
        <v>370</v>
      </c>
      <c r="F12" s="120" t="s">
        <v>371</v>
      </c>
      <c r="G12" s="91">
        <v>20000</v>
      </c>
    </row>
    <row r="13" spans="1:7" ht="15">
      <c r="A13" s="88">
        <v>3</v>
      </c>
      <c r="B13" s="119" t="s">
        <v>195</v>
      </c>
      <c r="C13" s="120" t="s">
        <v>85</v>
      </c>
      <c r="D13" s="120" t="s">
        <v>440</v>
      </c>
      <c r="E13" s="120" t="s">
        <v>370</v>
      </c>
      <c r="F13" s="120" t="s">
        <v>371</v>
      </c>
      <c r="G13" s="91">
        <v>20000</v>
      </c>
    </row>
    <row r="14" spans="1:7" ht="15">
      <c r="A14" s="88">
        <v>4</v>
      </c>
      <c r="B14" s="148" t="s">
        <v>106</v>
      </c>
      <c r="C14" s="118" t="s">
        <v>85</v>
      </c>
      <c r="D14" s="118" t="s">
        <v>440</v>
      </c>
      <c r="E14" s="118" t="s">
        <v>372</v>
      </c>
      <c r="F14" s="118" t="s">
        <v>371</v>
      </c>
      <c r="G14" s="91">
        <v>20000</v>
      </c>
    </row>
    <row r="15" spans="1:7" ht="15">
      <c r="A15" s="88">
        <v>5</v>
      </c>
      <c r="B15" s="148" t="s">
        <v>111</v>
      </c>
      <c r="C15" s="118" t="s">
        <v>85</v>
      </c>
      <c r="D15" s="118" t="s">
        <v>440</v>
      </c>
      <c r="E15" s="118" t="s">
        <v>379</v>
      </c>
      <c r="F15" s="118" t="s">
        <v>371</v>
      </c>
      <c r="G15" s="91">
        <v>20000</v>
      </c>
    </row>
    <row r="16" spans="1:7" ht="25.5">
      <c r="A16" s="88">
        <v>6</v>
      </c>
      <c r="B16" s="148" t="s">
        <v>115</v>
      </c>
      <c r="C16" s="118" t="s">
        <v>85</v>
      </c>
      <c r="D16" s="118" t="s">
        <v>440</v>
      </c>
      <c r="E16" s="118" t="s">
        <v>379</v>
      </c>
      <c r="F16" s="118" t="s">
        <v>382</v>
      </c>
      <c r="G16" s="91">
        <v>20000</v>
      </c>
    </row>
    <row r="17" spans="1:7" ht="25.5">
      <c r="A17" s="88">
        <v>7</v>
      </c>
      <c r="B17" s="119" t="s">
        <v>11</v>
      </c>
      <c r="C17" s="120" t="s">
        <v>86</v>
      </c>
      <c r="D17" s="120" t="s">
        <v>458</v>
      </c>
      <c r="E17" s="120" t="s">
        <v>370</v>
      </c>
      <c r="F17" s="120" t="s">
        <v>371</v>
      </c>
      <c r="G17" s="91">
        <v>300000</v>
      </c>
    </row>
    <row r="18" spans="1:7" ht="15">
      <c r="A18" s="88">
        <v>8</v>
      </c>
      <c r="B18" s="119" t="s">
        <v>125</v>
      </c>
      <c r="C18" s="120" t="s">
        <v>86</v>
      </c>
      <c r="D18" s="120" t="s">
        <v>392</v>
      </c>
      <c r="E18" s="120" t="s">
        <v>370</v>
      </c>
      <c r="F18" s="120" t="s">
        <v>371</v>
      </c>
      <c r="G18" s="91">
        <v>300000</v>
      </c>
    </row>
    <row r="19" spans="1:7" ht="15">
      <c r="A19" s="88">
        <v>9</v>
      </c>
      <c r="B19" s="119" t="s">
        <v>126</v>
      </c>
      <c r="C19" s="120" t="s">
        <v>86</v>
      </c>
      <c r="D19" s="120" t="s">
        <v>393</v>
      </c>
      <c r="E19" s="120" t="s">
        <v>370</v>
      </c>
      <c r="F19" s="120" t="s">
        <v>371</v>
      </c>
      <c r="G19" s="91">
        <v>300000</v>
      </c>
    </row>
    <row r="20" spans="1:7" ht="25.5">
      <c r="A20" s="88">
        <v>10</v>
      </c>
      <c r="B20" s="148" t="s">
        <v>127</v>
      </c>
      <c r="C20" s="118" t="s">
        <v>86</v>
      </c>
      <c r="D20" s="118" t="s">
        <v>393</v>
      </c>
      <c r="E20" s="118" t="s">
        <v>394</v>
      </c>
      <c r="F20" s="118" t="s">
        <v>371</v>
      </c>
      <c r="G20" s="91">
        <v>300000</v>
      </c>
    </row>
    <row r="21" spans="1:7" ht="38.25">
      <c r="A21" s="88">
        <v>11</v>
      </c>
      <c r="B21" s="148" t="s">
        <v>128</v>
      </c>
      <c r="C21" s="118" t="s">
        <v>86</v>
      </c>
      <c r="D21" s="118" t="s">
        <v>393</v>
      </c>
      <c r="E21" s="118" t="s">
        <v>480</v>
      </c>
      <c r="F21" s="118" t="s">
        <v>371</v>
      </c>
      <c r="G21" s="91">
        <v>300000</v>
      </c>
    </row>
    <row r="22" spans="1:7" ht="38.25">
      <c r="A22" s="88">
        <v>12</v>
      </c>
      <c r="B22" s="148" t="s">
        <v>129</v>
      </c>
      <c r="C22" s="118" t="s">
        <v>86</v>
      </c>
      <c r="D22" s="118" t="s">
        <v>393</v>
      </c>
      <c r="E22" s="118" t="s">
        <v>496</v>
      </c>
      <c r="F22" s="118" t="s">
        <v>371</v>
      </c>
      <c r="G22" s="91">
        <v>300000</v>
      </c>
    </row>
    <row r="23" spans="1:7" ht="25.5">
      <c r="A23" s="88">
        <v>13</v>
      </c>
      <c r="B23" s="148" t="s">
        <v>108</v>
      </c>
      <c r="C23" s="118" t="s">
        <v>86</v>
      </c>
      <c r="D23" s="118" t="s">
        <v>393</v>
      </c>
      <c r="E23" s="118" t="s">
        <v>496</v>
      </c>
      <c r="F23" s="118" t="s">
        <v>374</v>
      </c>
      <c r="G23" s="91">
        <v>300000</v>
      </c>
    </row>
    <row r="24" spans="1:7" ht="25.5">
      <c r="A24" s="88">
        <v>14</v>
      </c>
      <c r="B24" s="119" t="s">
        <v>12</v>
      </c>
      <c r="C24" s="120" t="s">
        <v>87</v>
      </c>
      <c r="D24" s="120" t="s">
        <v>458</v>
      </c>
      <c r="E24" s="120" t="s">
        <v>370</v>
      </c>
      <c r="F24" s="120" t="s">
        <v>371</v>
      </c>
      <c r="G24" s="91">
        <v>0</v>
      </c>
    </row>
    <row r="25" spans="1:7" ht="15">
      <c r="A25" s="88">
        <v>15</v>
      </c>
      <c r="B25" s="119" t="s">
        <v>133</v>
      </c>
      <c r="C25" s="120" t="s">
        <v>87</v>
      </c>
      <c r="D25" s="120" t="s">
        <v>399</v>
      </c>
      <c r="E25" s="120" t="s">
        <v>370</v>
      </c>
      <c r="F25" s="120" t="s">
        <v>371</v>
      </c>
      <c r="G25" s="91">
        <v>0</v>
      </c>
    </row>
    <row r="26" spans="1:7" ht="15">
      <c r="A26" s="88">
        <v>16</v>
      </c>
      <c r="B26" s="119" t="s">
        <v>142</v>
      </c>
      <c r="C26" s="120" t="s">
        <v>87</v>
      </c>
      <c r="D26" s="120" t="s">
        <v>406</v>
      </c>
      <c r="E26" s="120" t="s">
        <v>370</v>
      </c>
      <c r="F26" s="120" t="s">
        <v>371</v>
      </c>
      <c r="G26" s="91">
        <v>0</v>
      </c>
    </row>
    <row r="27" spans="1:7" ht="38.25">
      <c r="A27" s="88">
        <v>17</v>
      </c>
      <c r="B27" s="148" t="s">
        <v>135</v>
      </c>
      <c r="C27" s="118" t="s">
        <v>87</v>
      </c>
      <c r="D27" s="118" t="s">
        <v>406</v>
      </c>
      <c r="E27" s="118" t="s">
        <v>401</v>
      </c>
      <c r="F27" s="118" t="s">
        <v>371</v>
      </c>
      <c r="G27" s="91">
        <v>0</v>
      </c>
    </row>
    <row r="28" spans="1:7" ht="38.25">
      <c r="A28" s="88">
        <v>18</v>
      </c>
      <c r="B28" s="148" t="s">
        <v>143</v>
      </c>
      <c r="C28" s="118" t="s">
        <v>87</v>
      </c>
      <c r="D28" s="118" t="s">
        <v>406</v>
      </c>
      <c r="E28" s="118" t="s">
        <v>407</v>
      </c>
      <c r="F28" s="118" t="s">
        <v>371</v>
      </c>
      <c r="G28" s="91">
        <v>0</v>
      </c>
    </row>
    <row r="29" spans="1:7" ht="102">
      <c r="A29" s="88">
        <v>19</v>
      </c>
      <c r="B29" s="148" t="s">
        <v>13</v>
      </c>
      <c r="C29" s="118" t="s">
        <v>87</v>
      </c>
      <c r="D29" s="118" t="s">
        <v>406</v>
      </c>
      <c r="E29" s="118" t="s">
        <v>408</v>
      </c>
      <c r="F29" s="118" t="s">
        <v>371</v>
      </c>
      <c r="G29" s="91">
        <v>-20000</v>
      </c>
    </row>
    <row r="30" spans="1:7" ht="25.5">
      <c r="A30" s="88">
        <v>20</v>
      </c>
      <c r="B30" s="148" t="s">
        <v>108</v>
      </c>
      <c r="C30" s="118" t="s">
        <v>87</v>
      </c>
      <c r="D30" s="118" t="s">
        <v>406</v>
      </c>
      <c r="E30" s="118" t="s">
        <v>408</v>
      </c>
      <c r="F30" s="118" t="s">
        <v>374</v>
      </c>
      <c r="G30" s="91">
        <v>-20000</v>
      </c>
    </row>
    <row r="31" spans="1:7" ht="25.5">
      <c r="A31" s="88">
        <v>21</v>
      </c>
      <c r="B31" s="148" t="s">
        <v>146</v>
      </c>
      <c r="C31" s="118" t="s">
        <v>87</v>
      </c>
      <c r="D31" s="118" t="s">
        <v>406</v>
      </c>
      <c r="E31" s="118" t="s">
        <v>501</v>
      </c>
      <c r="F31" s="118" t="s">
        <v>371</v>
      </c>
      <c r="G31" s="91">
        <v>20000</v>
      </c>
    </row>
    <row r="32" spans="1:7" ht="25.5">
      <c r="A32" s="88">
        <v>22</v>
      </c>
      <c r="B32" s="148" t="s">
        <v>108</v>
      </c>
      <c r="C32" s="118" t="s">
        <v>87</v>
      </c>
      <c r="D32" s="118" t="s">
        <v>406</v>
      </c>
      <c r="E32" s="118" t="s">
        <v>501</v>
      </c>
      <c r="F32" s="118" t="s">
        <v>374</v>
      </c>
      <c r="G32" s="91">
        <v>20000</v>
      </c>
    </row>
    <row r="33" spans="1:7" ht="25.5">
      <c r="A33" s="88">
        <v>23</v>
      </c>
      <c r="B33" s="119" t="s">
        <v>14</v>
      </c>
      <c r="C33" s="120" t="s">
        <v>88</v>
      </c>
      <c r="D33" s="120" t="s">
        <v>458</v>
      </c>
      <c r="E33" s="120" t="s">
        <v>370</v>
      </c>
      <c r="F33" s="120" t="s">
        <v>371</v>
      </c>
      <c r="G33" s="91">
        <v>15000</v>
      </c>
    </row>
    <row r="34" spans="1:7" ht="15">
      <c r="A34" s="88">
        <v>24</v>
      </c>
      <c r="B34" s="119" t="s">
        <v>194</v>
      </c>
      <c r="C34" s="120" t="s">
        <v>88</v>
      </c>
      <c r="D34" s="120" t="s">
        <v>439</v>
      </c>
      <c r="E34" s="120" t="s">
        <v>370</v>
      </c>
      <c r="F34" s="120" t="s">
        <v>371</v>
      </c>
      <c r="G34" s="91">
        <v>15000</v>
      </c>
    </row>
    <row r="35" spans="1:7" ht="15">
      <c r="A35" s="88">
        <v>25</v>
      </c>
      <c r="B35" s="119" t="s">
        <v>195</v>
      </c>
      <c r="C35" s="120" t="s">
        <v>88</v>
      </c>
      <c r="D35" s="120" t="s">
        <v>440</v>
      </c>
      <c r="E35" s="120" t="s">
        <v>370</v>
      </c>
      <c r="F35" s="120" t="s">
        <v>371</v>
      </c>
      <c r="G35" s="91">
        <v>15000</v>
      </c>
    </row>
    <row r="36" spans="1:7" ht="15">
      <c r="A36" s="88">
        <v>26</v>
      </c>
      <c r="B36" s="148" t="s">
        <v>106</v>
      </c>
      <c r="C36" s="118" t="s">
        <v>88</v>
      </c>
      <c r="D36" s="118" t="s">
        <v>440</v>
      </c>
      <c r="E36" s="118" t="s">
        <v>372</v>
      </c>
      <c r="F36" s="118" t="s">
        <v>371</v>
      </c>
      <c r="G36" s="91">
        <v>15000</v>
      </c>
    </row>
    <row r="37" spans="1:7" ht="15">
      <c r="A37" s="88">
        <v>27</v>
      </c>
      <c r="B37" s="148" t="s">
        <v>111</v>
      </c>
      <c r="C37" s="118" t="s">
        <v>88</v>
      </c>
      <c r="D37" s="118" t="s">
        <v>440</v>
      </c>
      <c r="E37" s="118" t="s">
        <v>379</v>
      </c>
      <c r="F37" s="118" t="s">
        <v>371</v>
      </c>
      <c r="G37" s="91">
        <v>15000</v>
      </c>
    </row>
    <row r="38" spans="1:7" ht="25.5">
      <c r="A38" s="88">
        <v>28</v>
      </c>
      <c r="B38" s="148" t="s">
        <v>115</v>
      </c>
      <c r="C38" s="118" t="s">
        <v>88</v>
      </c>
      <c r="D38" s="118" t="s">
        <v>440</v>
      </c>
      <c r="E38" s="118" t="s">
        <v>379</v>
      </c>
      <c r="F38" s="118" t="s">
        <v>382</v>
      </c>
      <c r="G38" s="91">
        <v>15000</v>
      </c>
    </row>
    <row r="39" spans="1:7" ht="25.5">
      <c r="A39" s="88">
        <v>29</v>
      </c>
      <c r="B39" s="119" t="s">
        <v>15</v>
      </c>
      <c r="C39" s="120" t="s">
        <v>89</v>
      </c>
      <c r="D39" s="120" t="s">
        <v>458</v>
      </c>
      <c r="E39" s="120" t="s">
        <v>370</v>
      </c>
      <c r="F39" s="120" t="s">
        <v>371</v>
      </c>
      <c r="G39" s="91">
        <v>0</v>
      </c>
    </row>
    <row r="40" spans="1:7" ht="15">
      <c r="A40" s="88">
        <v>30</v>
      </c>
      <c r="B40" s="119" t="s">
        <v>104</v>
      </c>
      <c r="C40" s="120" t="s">
        <v>89</v>
      </c>
      <c r="D40" s="120" t="s">
        <v>369</v>
      </c>
      <c r="E40" s="120" t="s">
        <v>370</v>
      </c>
      <c r="F40" s="120" t="s">
        <v>371</v>
      </c>
      <c r="G40" s="91">
        <v>-29326.56</v>
      </c>
    </row>
    <row r="41" spans="1:7" ht="51">
      <c r="A41" s="88">
        <v>31</v>
      </c>
      <c r="B41" s="119" t="s">
        <v>105</v>
      </c>
      <c r="C41" s="120" t="s">
        <v>89</v>
      </c>
      <c r="D41" s="120" t="s">
        <v>373</v>
      </c>
      <c r="E41" s="120" t="s">
        <v>370</v>
      </c>
      <c r="F41" s="120" t="s">
        <v>371</v>
      </c>
      <c r="G41" s="91">
        <v>-2201.56</v>
      </c>
    </row>
    <row r="42" spans="1:7" ht="15">
      <c r="A42" s="88">
        <v>32</v>
      </c>
      <c r="B42" s="148" t="s">
        <v>106</v>
      </c>
      <c r="C42" s="118" t="s">
        <v>89</v>
      </c>
      <c r="D42" s="118" t="s">
        <v>373</v>
      </c>
      <c r="E42" s="118" t="s">
        <v>372</v>
      </c>
      <c r="F42" s="118" t="s">
        <v>371</v>
      </c>
      <c r="G42" s="91">
        <v>-2201.56</v>
      </c>
    </row>
    <row r="43" spans="1:7" ht="25.5">
      <c r="A43" s="88">
        <v>33</v>
      </c>
      <c r="B43" s="148" t="s">
        <v>16</v>
      </c>
      <c r="C43" s="118" t="s">
        <v>89</v>
      </c>
      <c r="D43" s="118" t="s">
        <v>373</v>
      </c>
      <c r="E43" s="118" t="s">
        <v>375</v>
      </c>
      <c r="F43" s="118" t="s">
        <v>371</v>
      </c>
      <c r="G43" s="91">
        <v>-2201.56</v>
      </c>
    </row>
    <row r="44" spans="1:7" ht="15">
      <c r="A44" s="88">
        <v>34</v>
      </c>
      <c r="B44" s="148" t="s">
        <v>109</v>
      </c>
      <c r="C44" s="118" t="s">
        <v>89</v>
      </c>
      <c r="D44" s="118" t="s">
        <v>373</v>
      </c>
      <c r="E44" s="118" t="s">
        <v>375</v>
      </c>
      <c r="F44" s="118" t="s">
        <v>389</v>
      </c>
      <c r="G44" s="91">
        <v>-2201.56</v>
      </c>
    </row>
    <row r="45" spans="1:7" ht="15">
      <c r="A45" s="88">
        <v>35</v>
      </c>
      <c r="B45" s="119" t="s">
        <v>113</v>
      </c>
      <c r="C45" s="120" t="s">
        <v>89</v>
      </c>
      <c r="D45" s="120" t="s">
        <v>381</v>
      </c>
      <c r="E45" s="120" t="s">
        <v>370</v>
      </c>
      <c r="F45" s="120" t="s">
        <v>371</v>
      </c>
      <c r="G45" s="91">
        <v>-27125</v>
      </c>
    </row>
    <row r="46" spans="1:7" ht="15">
      <c r="A46" s="88">
        <v>36</v>
      </c>
      <c r="B46" s="148" t="s">
        <v>106</v>
      </c>
      <c r="C46" s="118" t="s">
        <v>89</v>
      </c>
      <c r="D46" s="118" t="s">
        <v>381</v>
      </c>
      <c r="E46" s="118" t="s">
        <v>372</v>
      </c>
      <c r="F46" s="118" t="s">
        <v>371</v>
      </c>
      <c r="G46" s="91">
        <v>-27125</v>
      </c>
    </row>
    <row r="47" spans="1:7" ht="66.75" customHeight="1">
      <c r="A47" s="88">
        <v>37</v>
      </c>
      <c r="B47" s="148" t="s">
        <v>116</v>
      </c>
      <c r="C47" s="118" t="s">
        <v>89</v>
      </c>
      <c r="D47" s="118" t="s">
        <v>381</v>
      </c>
      <c r="E47" s="118" t="s">
        <v>384</v>
      </c>
      <c r="F47" s="118" t="s">
        <v>371</v>
      </c>
      <c r="G47" s="91">
        <v>-27125</v>
      </c>
    </row>
    <row r="48" spans="1:7" ht="25.5">
      <c r="A48" s="88">
        <v>38</v>
      </c>
      <c r="B48" s="148" t="s">
        <v>108</v>
      </c>
      <c r="C48" s="118" t="s">
        <v>89</v>
      </c>
      <c r="D48" s="118" t="s">
        <v>381</v>
      </c>
      <c r="E48" s="118" t="s">
        <v>384</v>
      </c>
      <c r="F48" s="118" t="s">
        <v>374</v>
      </c>
      <c r="G48" s="91">
        <v>-27125</v>
      </c>
    </row>
    <row r="49" spans="1:7" ht="25.5">
      <c r="A49" s="88">
        <v>39</v>
      </c>
      <c r="B49" s="119" t="s">
        <v>120</v>
      </c>
      <c r="C49" s="120" t="s">
        <v>89</v>
      </c>
      <c r="D49" s="120" t="s">
        <v>386</v>
      </c>
      <c r="E49" s="120" t="s">
        <v>370</v>
      </c>
      <c r="F49" s="120" t="s">
        <v>371</v>
      </c>
      <c r="G49" s="91">
        <v>-900</v>
      </c>
    </row>
    <row r="50" spans="1:7" ht="15">
      <c r="A50" s="88">
        <v>40</v>
      </c>
      <c r="B50" s="119" t="s">
        <v>121</v>
      </c>
      <c r="C50" s="120" t="s">
        <v>89</v>
      </c>
      <c r="D50" s="120" t="s">
        <v>390</v>
      </c>
      <c r="E50" s="120" t="s">
        <v>370</v>
      </c>
      <c r="F50" s="120" t="s">
        <v>371</v>
      </c>
      <c r="G50" s="91">
        <v>-900</v>
      </c>
    </row>
    <row r="51" spans="1:7" ht="25.5">
      <c r="A51" s="88">
        <v>41</v>
      </c>
      <c r="B51" s="148" t="s">
        <v>122</v>
      </c>
      <c r="C51" s="118" t="s">
        <v>89</v>
      </c>
      <c r="D51" s="118" t="s">
        <v>390</v>
      </c>
      <c r="E51" s="118" t="s">
        <v>387</v>
      </c>
      <c r="F51" s="118" t="s">
        <v>371</v>
      </c>
      <c r="G51" s="91">
        <v>-900</v>
      </c>
    </row>
    <row r="52" spans="1:7" ht="38.25">
      <c r="A52" s="88">
        <v>42</v>
      </c>
      <c r="B52" s="148" t="s">
        <v>123</v>
      </c>
      <c r="C52" s="118" t="s">
        <v>89</v>
      </c>
      <c r="D52" s="118" t="s">
        <v>390</v>
      </c>
      <c r="E52" s="118" t="s">
        <v>391</v>
      </c>
      <c r="F52" s="118" t="s">
        <v>371</v>
      </c>
      <c r="G52" s="91">
        <v>-900</v>
      </c>
    </row>
    <row r="53" spans="1:7" ht="25.5">
      <c r="A53" s="88">
        <v>43</v>
      </c>
      <c r="B53" s="148" t="s">
        <v>124</v>
      </c>
      <c r="C53" s="118" t="s">
        <v>89</v>
      </c>
      <c r="D53" s="118" t="s">
        <v>390</v>
      </c>
      <c r="E53" s="118" t="s">
        <v>495</v>
      </c>
      <c r="F53" s="118" t="s">
        <v>371</v>
      </c>
      <c r="G53" s="91">
        <v>-900</v>
      </c>
    </row>
    <row r="54" spans="1:7" ht="25.5">
      <c r="A54" s="88">
        <v>44</v>
      </c>
      <c r="B54" s="148" t="s">
        <v>108</v>
      </c>
      <c r="C54" s="118" t="s">
        <v>89</v>
      </c>
      <c r="D54" s="118" t="s">
        <v>390</v>
      </c>
      <c r="E54" s="118" t="s">
        <v>495</v>
      </c>
      <c r="F54" s="118" t="s">
        <v>374</v>
      </c>
      <c r="G54" s="91">
        <v>-900</v>
      </c>
    </row>
    <row r="55" spans="1:7" ht="15">
      <c r="A55" s="88">
        <v>45</v>
      </c>
      <c r="B55" s="119" t="s">
        <v>125</v>
      </c>
      <c r="C55" s="120" t="s">
        <v>89</v>
      </c>
      <c r="D55" s="120" t="s">
        <v>392</v>
      </c>
      <c r="E55" s="120" t="s">
        <v>370</v>
      </c>
      <c r="F55" s="120" t="s">
        <v>371</v>
      </c>
      <c r="G55" s="91">
        <v>46967.56</v>
      </c>
    </row>
    <row r="56" spans="1:7" ht="15">
      <c r="A56" s="88">
        <v>46</v>
      </c>
      <c r="B56" s="119" t="s">
        <v>126</v>
      </c>
      <c r="C56" s="120" t="s">
        <v>89</v>
      </c>
      <c r="D56" s="120" t="s">
        <v>393</v>
      </c>
      <c r="E56" s="120" t="s">
        <v>370</v>
      </c>
      <c r="F56" s="120" t="s">
        <v>371</v>
      </c>
      <c r="G56" s="91">
        <v>46967.56</v>
      </c>
    </row>
    <row r="57" spans="1:7" ht="25.5">
      <c r="A57" s="88">
        <v>47</v>
      </c>
      <c r="B57" s="148" t="s">
        <v>127</v>
      </c>
      <c r="C57" s="118" t="s">
        <v>89</v>
      </c>
      <c r="D57" s="118" t="s">
        <v>393</v>
      </c>
      <c r="E57" s="118" t="s">
        <v>394</v>
      </c>
      <c r="F57" s="118" t="s">
        <v>371</v>
      </c>
      <c r="G57" s="91">
        <v>46967.56</v>
      </c>
    </row>
    <row r="58" spans="1:7" ht="27.75" customHeight="1">
      <c r="A58" s="88">
        <v>48</v>
      </c>
      <c r="B58" s="148" t="s">
        <v>130</v>
      </c>
      <c r="C58" s="118" t="s">
        <v>89</v>
      </c>
      <c r="D58" s="118" t="s">
        <v>393</v>
      </c>
      <c r="E58" s="118" t="s">
        <v>395</v>
      </c>
      <c r="F58" s="118" t="s">
        <v>371</v>
      </c>
      <c r="G58" s="91">
        <v>46967.56</v>
      </c>
    </row>
    <row r="59" spans="1:7" ht="25.5">
      <c r="A59" s="88">
        <v>49</v>
      </c>
      <c r="B59" s="148" t="s">
        <v>132</v>
      </c>
      <c r="C59" s="118" t="s">
        <v>89</v>
      </c>
      <c r="D59" s="118" t="s">
        <v>393</v>
      </c>
      <c r="E59" s="118" t="s">
        <v>397</v>
      </c>
      <c r="F59" s="118" t="s">
        <v>371</v>
      </c>
      <c r="G59" s="91">
        <v>46967.56</v>
      </c>
    </row>
    <row r="60" spans="1:7" ht="25.5">
      <c r="A60" s="88">
        <v>50</v>
      </c>
      <c r="B60" s="148" t="s">
        <v>108</v>
      </c>
      <c r="C60" s="118" t="s">
        <v>89</v>
      </c>
      <c r="D60" s="118" t="s">
        <v>393</v>
      </c>
      <c r="E60" s="118" t="s">
        <v>397</v>
      </c>
      <c r="F60" s="118" t="s">
        <v>374</v>
      </c>
      <c r="G60" s="91">
        <v>46967.56</v>
      </c>
    </row>
    <row r="61" spans="1:7" ht="15">
      <c r="A61" s="88">
        <v>51</v>
      </c>
      <c r="B61" s="119" t="s">
        <v>133</v>
      </c>
      <c r="C61" s="120" t="s">
        <v>89</v>
      </c>
      <c r="D61" s="120" t="s">
        <v>399</v>
      </c>
      <c r="E61" s="120" t="s">
        <v>370</v>
      </c>
      <c r="F61" s="120" t="s">
        <v>371</v>
      </c>
      <c r="G61" s="91">
        <v>-16741</v>
      </c>
    </row>
    <row r="62" spans="1:7" ht="15">
      <c r="A62" s="88">
        <v>52</v>
      </c>
      <c r="B62" s="119" t="s">
        <v>134</v>
      </c>
      <c r="C62" s="120" t="s">
        <v>89</v>
      </c>
      <c r="D62" s="120" t="s">
        <v>400</v>
      </c>
      <c r="E62" s="120" t="s">
        <v>370</v>
      </c>
      <c r="F62" s="120" t="s">
        <v>371</v>
      </c>
      <c r="G62" s="91">
        <v>-16741</v>
      </c>
    </row>
    <row r="63" spans="1:7" ht="38.25">
      <c r="A63" s="88">
        <v>53</v>
      </c>
      <c r="B63" s="148" t="s">
        <v>135</v>
      </c>
      <c r="C63" s="118" t="s">
        <v>89</v>
      </c>
      <c r="D63" s="118" t="s">
        <v>400</v>
      </c>
      <c r="E63" s="118" t="s">
        <v>401</v>
      </c>
      <c r="F63" s="118" t="s">
        <v>371</v>
      </c>
      <c r="G63" s="91">
        <v>-16741</v>
      </c>
    </row>
    <row r="64" spans="1:7" ht="25.5">
      <c r="A64" s="88">
        <v>54</v>
      </c>
      <c r="B64" s="148" t="s">
        <v>136</v>
      </c>
      <c r="C64" s="118" t="s">
        <v>89</v>
      </c>
      <c r="D64" s="118" t="s">
        <v>400</v>
      </c>
      <c r="E64" s="118" t="s">
        <v>402</v>
      </c>
      <c r="F64" s="118" t="s">
        <v>371</v>
      </c>
      <c r="G64" s="91">
        <v>-16741</v>
      </c>
    </row>
    <row r="65" spans="1:7" ht="51">
      <c r="A65" s="88">
        <v>55</v>
      </c>
      <c r="B65" s="148" t="s">
        <v>141</v>
      </c>
      <c r="C65" s="118" t="s">
        <v>89</v>
      </c>
      <c r="D65" s="118" t="s">
        <v>400</v>
      </c>
      <c r="E65" s="118" t="s">
        <v>403</v>
      </c>
      <c r="F65" s="118" t="s">
        <v>371</v>
      </c>
      <c r="G65" s="91">
        <v>-16741</v>
      </c>
    </row>
    <row r="66" spans="1:7" ht="25.5">
      <c r="A66" s="88">
        <v>56</v>
      </c>
      <c r="B66" s="148" t="s">
        <v>108</v>
      </c>
      <c r="C66" s="118" t="s">
        <v>89</v>
      </c>
      <c r="D66" s="118" t="s">
        <v>400</v>
      </c>
      <c r="E66" s="118" t="s">
        <v>403</v>
      </c>
      <c r="F66" s="118" t="s">
        <v>374</v>
      </c>
      <c r="G66" s="91">
        <v>-16741</v>
      </c>
    </row>
    <row r="67" spans="1:7" ht="25.5">
      <c r="A67" s="88">
        <v>57</v>
      </c>
      <c r="B67" s="119" t="s">
        <v>17</v>
      </c>
      <c r="C67" s="120" t="s">
        <v>90</v>
      </c>
      <c r="D67" s="120" t="s">
        <v>458</v>
      </c>
      <c r="E67" s="120" t="s">
        <v>370</v>
      </c>
      <c r="F67" s="120" t="s">
        <v>371</v>
      </c>
      <c r="G67" s="91">
        <v>50000</v>
      </c>
    </row>
    <row r="68" spans="1:7" ht="15">
      <c r="A68" s="88">
        <v>58</v>
      </c>
      <c r="B68" s="119" t="s">
        <v>104</v>
      </c>
      <c r="C68" s="120" t="s">
        <v>90</v>
      </c>
      <c r="D68" s="120" t="s">
        <v>369</v>
      </c>
      <c r="E68" s="120" t="s">
        <v>370</v>
      </c>
      <c r="F68" s="120" t="s">
        <v>371</v>
      </c>
      <c r="G68" s="91">
        <v>0</v>
      </c>
    </row>
    <row r="69" spans="1:7" ht="51">
      <c r="A69" s="88">
        <v>59</v>
      </c>
      <c r="B69" s="119" t="s">
        <v>105</v>
      </c>
      <c r="C69" s="120" t="s">
        <v>90</v>
      </c>
      <c r="D69" s="120" t="s">
        <v>373</v>
      </c>
      <c r="E69" s="120" t="s">
        <v>370</v>
      </c>
      <c r="F69" s="120" t="s">
        <v>371</v>
      </c>
      <c r="G69" s="91">
        <v>30000</v>
      </c>
    </row>
    <row r="70" spans="1:7" ht="15">
      <c r="A70" s="88">
        <v>60</v>
      </c>
      <c r="B70" s="148" t="s">
        <v>106</v>
      </c>
      <c r="C70" s="118" t="s">
        <v>90</v>
      </c>
      <c r="D70" s="118" t="s">
        <v>373</v>
      </c>
      <c r="E70" s="118" t="s">
        <v>372</v>
      </c>
      <c r="F70" s="118" t="s">
        <v>371</v>
      </c>
      <c r="G70" s="91">
        <v>30000</v>
      </c>
    </row>
    <row r="71" spans="1:7" ht="25.5">
      <c r="A71" s="88">
        <v>61</v>
      </c>
      <c r="B71" s="148" t="s">
        <v>107</v>
      </c>
      <c r="C71" s="118" t="s">
        <v>90</v>
      </c>
      <c r="D71" s="118" t="s">
        <v>373</v>
      </c>
      <c r="E71" s="118" t="s">
        <v>375</v>
      </c>
      <c r="F71" s="118" t="s">
        <v>371</v>
      </c>
      <c r="G71" s="91">
        <v>30000</v>
      </c>
    </row>
    <row r="72" spans="1:7" ht="25.5">
      <c r="A72" s="88">
        <v>62</v>
      </c>
      <c r="B72" s="148" t="s">
        <v>108</v>
      </c>
      <c r="C72" s="118" t="s">
        <v>90</v>
      </c>
      <c r="D72" s="118" t="s">
        <v>373</v>
      </c>
      <c r="E72" s="118" t="s">
        <v>375</v>
      </c>
      <c r="F72" s="118" t="s">
        <v>374</v>
      </c>
      <c r="G72" s="91">
        <v>30000</v>
      </c>
    </row>
    <row r="73" spans="1:7" ht="15">
      <c r="A73" s="88">
        <v>63</v>
      </c>
      <c r="B73" s="119" t="s">
        <v>113</v>
      </c>
      <c r="C73" s="120" t="s">
        <v>90</v>
      </c>
      <c r="D73" s="120" t="s">
        <v>381</v>
      </c>
      <c r="E73" s="120" t="s">
        <v>370</v>
      </c>
      <c r="F73" s="120" t="s">
        <v>371</v>
      </c>
      <c r="G73" s="91">
        <v>-30000</v>
      </c>
    </row>
    <row r="74" spans="1:7" ht="15">
      <c r="A74" s="88">
        <v>64</v>
      </c>
      <c r="B74" s="148" t="s">
        <v>106</v>
      </c>
      <c r="C74" s="118" t="s">
        <v>90</v>
      </c>
      <c r="D74" s="118" t="s">
        <v>381</v>
      </c>
      <c r="E74" s="118" t="s">
        <v>372</v>
      </c>
      <c r="F74" s="118" t="s">
        <v>371</v>
      </c>
      <c r="G74" s="91">
        <v>-30000</v>
      </c>
    </row>
    <row r="75" spans="1:7" ht="65.25" customHeight="1">
      <c r="A75" s="88">
        <v>65</v>
      </c>
      <c r="B75" s="148" t="s">
        <v>116</v>
      </c>
      <c r="C75" s="118" t="s">
        <v>90</v>
      </c>
      <c r="D75" s="118" t="s">
        <v>381</v>
      </c>
      <c r="E75" s="118" t="s">
        <v>384</v>
      </c>
      <c r="F75" s="118" t="s">
        <v>371</v>
      </c>
      <c r="G75" s="91">
        <v>-20000</v>
      </c>
    </row>
    <row r="76" spans="1:7" ht="25.5">
      <c r="A76" s="88">
        <v>66</v>
      </c>
      <c r="B76" s="148" t="s">
        <v>108</v>
      </c>
      <c r="C76" s="118" t="s">
        <v>90</v>
      </c>
      <c r="D76" s="118" t="s">
        <v>381</v>
      </c>
      <c r="E76" s="118" t="s">
        <v>384</v>
      </c>
      <c r="F76" s="118" t="s">
        <v>374</v>
      </c>
      <c r="G76" s="91">
        <v>-20000</v>
      </c>
    </row>
    <row r="77" spans="1:7" ht="15">
      <c r="A77" s="88">
        <v>67</v>
      </c>
      <c r="B77" s="148" t="s">
        <v>117</v>
      </c>
      <c r="C77" s="118" t="s">
        <v>90</v>
      </c>
      <c r="D77" s="118" t="s">
        <v>381</v>
      </c>
      <c r="E77" s="118" t="s">
        <v>385</v>
      </c>
      <c r="F77" s="118" t="s">
        <v>371</v>
      </c>
      <c r="G77" s="91">
        <v>-10000</v>
      </c>
    </row>
    <row r="78" spans="1:7" ht="25.5">
      <c r="A78" s="88">
        <v>68</v>
      </c>
      <c r="B78" s="148" t="s">
        <v>108</v>
      </c>
      <c r="C78" s="118" t="s">
        <v>90</v>
      </c>
      <c r="D78" s="118" t="s">
        <v>381</v>
      </c>
      <c r="E78" s="118" t="s">
        <v>385</v>
      </c>
      <c r="F78" s="118" t="s">
        <v>374</v>
      </c>
      <c r="G78" s="91">
        <v>-10000</v>
      </c>
    </row>
    <row r="79" spans="1:7" ht="15">
      <c r="A79" s="88">
        <v>69</v>
      </c>
      <c r="B79" s="119" t="s">
        <v>133</v>
      </c>
      <c r="C79" s="120" t="s">
        <v>90</v>
      </c>
      <c r="D79" s="120" t="s">
        <v>399</v>
      </c>
      <c r="E79" s="120" t="s">
        <v>370</v>
      </c>
      <c r="F79" s="120" t="s">
        <v>371</v>
      </c>
      <c r="G79" s="91">
        <v>50000</v>
      </c>
    </row>
    <row r="80" spans="1:7" ht="15">
      <c r="A80" s="88">
        <v>70</v>
      </c>
      <c r="B80" s="119" t="s">
        <v>142</v>
      </c>
      <c r="C80" s="120" t="s">
        <v>90</v>
      </c>
      <c r="D80" s="120" t="s">
        <v>406</v>
      </c>
      <c r="E80" s="120" t="s">
        <v>370</v>
      </c>
      <c r="F80" s="120" t="s">
        <v>371</v>
      </c>
      <c r="G80" s="91">
        <v>50000</v>
      </c>
    </row>
    <row r="81" spans="1:7" ht="38.25">
      <c r="A81" s="88">
        <v>71</v>
      </c>
      <c r="B81" s="148" t="s">
        <v>135</v>
      </c>
      <c r="C81" s="118" t="s">
        <v>90</v>
      </c>
      <c r="D81" s="118" t="s">
        <v>406</v>
      </c>
      <c r="E81" s="118" t="s">
        <v>401</v>
      </c>
      <c r="F81" s="118" t="s">
        <v>371</v>
      </c>
      <c r="G81" s="91">
        <v>50000</v>
      </c>
    </row>
    <row r="82" spans="1:7" ht="38.25">
      <c r="A82" s="88">
        <v>72</v>
      </c>
      <c r="B82" s="148" t="s">
        <v>143</v>
      </c>
      <c r="C82" s="118" t="s">
        <v>90</v>
      </c>
      <c r="D82" s="118" t="s">
        <v>406</v>
      </c>
      <c r="E82" s="118" t="s">
        <v>407</v>
      </c>
      <c r="F82" s="118" t="s">
        <v>371</v>
      </c>
      <c r="G82" s="91">
        <v>50000</v>
      </c>
    </row>
    <row r="83" spans="1:7" ht="102">
      <c r="A83" s="88">
        <v>73</v>
      </c>
      <c r="B83" s="148" t="s">
        <v>18</v>
      </c>
      <c r="C83" s="118" t="s">
        <v>90</v>
      </c>
      <c r="D83" s="118" t="s">
        <v>406</v>
      </c>
      <c r="E83" s="118" t="s">
        <v>408</v>
      </c>
      <c r="F83" s="118" t="s">
        <v>371</v>
      </c>
      <c r="G83" s="91">
        <v>50000</v>
      </c>
    </row>
    <row r="84" spans="1:7" ht="25.5">
      <c r="A84" s="88">
        <v>74</v>
      </c>
      <c r="B84" s="148" t="s">
        <v>108</v>
      </c>
      <c r="C84" s="118" t="s">
        <v>90</v>
      </c>
      <c r="D84" s="118" t="s">
        <v>406</v>
      </c>
      <c r="E84" s="118" t="s">
        <v>408</v>
      </c>
      <c r="F84" s="118" t="s">
        <v>374</v>
      </c>
      <c r="G84" s="91">
        <v>50000</v>
      </c>
    </row>
    <row r="85" spans="1:7" ht="25.5">
      <c r="A85" s="88">
        <v>75</v>
      </c>
      <c r="B85" s="119" t="s">
        <v>19</v>
      </c>
      <c r="C85" s="120" t="s">
        <v>91</v>
      </c>
      <c r="D85" s="120" t="s">
        <v>458</v>
      </c>
      <c r="E85" s="120" t="s">
        <v>370</v>
      </c>
      <c r="F85" s="120" t="s">
        <v>371</v>
      </c>
      <c r="G85" s="91">
        <v>0</v>
      </c>
    </row>
    <row r="86" spans="1:7" ht="15">
      <c r="A86" s="88">
        <v>76</v>
      </c>
      <c r="B86" s="119" t="s">
        <v>133</v>
      </c>
      <c r="C86" s="120" t="s">
        <v>91</v>
      </c>
      <c r="D86" s="120" t="s">
        <v>399</v>
      </c>
      <c r="E86" s="120" t="s">
        <v>370</v>
      </c>
      <c r="F86" s="120" t="s">
        <v>371</v>
      </c>
      <c r="G86" s="91">
        <v>0</v>
      </c>
    </row>
    <row r="87" spans="1:7" ht="15">
      <c r="A87" s="88">
        <v>77</v>
      </c>
      <c r="B87" s="119" t="s">
        <v>142</v>
      </c>
      <c r="C87" s="120" t="s">
        <v>91</v>
      </c>
      <c r="D87" s="120" t="s">
        <v>406</v>
      </c>
      <c r="E87" s="120" t="s">
        <v>370</v>
      </c>
      <c r="F87" s="120" t="s">
        <v>371</v>
      </c>
      <c r="G87" s="91">
        <v>0</v>
      </c>
    </row>
    <row r="88" spans="1:7" ht="38.25">
      <c r="A88" s="88">
        <v>78</v>
      </c>
      <c r="B88" s="148" t="s">
        <v>135</v>
      </c>
      <c r="C88" s="118" t="s">
        <v>91</v>
      </c>
      <c r="D88" s="118" t="s">
        <v>406</v>
      </c>
      <c r="E88" s="118" t="s">
        <v>401</v>
      </c>
      <c r="F88" s="118" t="s">
        <v>371</v>
      </c>
      <c r="G88" s="91">
        <v>0</v>
      </c>
    </row>
    <row r="89" spans="1:7" ht="38.25">
      <c r="A89" s="88">
        <v>79</v>
      </c>
      <c r="B89" s="148" t="s">
        <v>143</v>
      </c>
      <c r="C89" s="118" t="s">
        <v>91</v>
      </c>
      <c r="D89" s="118" t="s">
        <v>406</v>
      </c>
      <c r="E89" s="118" t="s">
        <v>407</v>
      </c>
      <c r="F89" s="118" t="s">
        <v>371</v>
      </c>
      <c r="G89" s="91">
        <v>0</v>
      </c>
    </row>
    <row r="90" spans="1:7" ht="25.5">
      <c r="A90" s="88">
        <v>80</v>
      </c>
      <c r="B90" s="148" t="s">
        <v>144</v>
      </c>
      <c r="C90" s="118" t="s">
        <v>91</v>
      </c>
      <c r="D90" s="118" t="s">
        <v>406</v>
      </c>
      <c r="E90" s="118" t="s">
        <v>500</v>
      </c>
      <c r="F90" s="118" t="s">
        <v>371</v>
      </c>
      <c r="G90" s="91">
        <v>-70521.28</v>
      </c>
    </row>
    <row r="91" spans="1:7" ht="25.5">
      <c r="A91" s="88">
        <v>81</v>
      </c>
      <c r="B91" s="148" t="s">
        <v>108</v>
      </c>
      <c r="C91" s="118" t="s">
        <v>91</v>
      </c>
      <c r="D91" s="118" t="s">
        <v>406</v>
      </c>
      <c r="E91" s="118" t="s">
        <v>500</v>
      </c>
      <c r="F91" s="118" t="s">
        <v>374</v>
      </c>
      <c r="G91" s="91">
        <v>-70521.28</v>
      </c>
    </row>
    <row r="92" spans="1:7" ht="102">
      <c r="A92" s="88">
        <v>82</v>
      </c>
      <c r="B92" s="148" t="s">
        <v>18</v>
      </c>
      <c r="C92" s="118" t="s">
        <v>91</v>
      </c>
      <c r="D92" s="118" t="s">
        <v>406</v>
      </c>
      <c r="E92" s="118" t="s">
        <v>408</v>
      </c>
      <c r="F92" s="118" t="s">
        <v>371</v>
      </c>
      <c r="G92" s="91">
        <v>70521.28</v>
      </c>
    </row>
    <row r="93" spans="1:7" ht="25.5">
      <c r="A93" s="88">
        <v>83</v>
      </c>
      <c r="B93" s="148" t="s">
        <v>108</v>
      </c>
      <c r="C93" s="118" t="s">
        <v>91</v>
      </c>
      <c r="D93" s="118" t="s">
        <v>406</v>
      </c>
      <c r="E93" s="118" t="s">
        <v>408</v>
      </c>
      <c r="F93" s="118" t="s">
        <v>374</v>
      </c>
      <c r="G93" s="91">
        <v>70521.28</v>
      </c>
    </row>
    <row r="94" spans="1:7" ht="25.5">
      <c r="A94" s="88">
        <v>84</v>
      </c>
      <c r="B94" s="119" t="s">
        <v>20</v>
      </c>
      <c r="C94" s="120" t="s">
        <v>92</v>
      </c>
      <c r="D94" s="120" t="s">
        <v>458</v>
      </c>
      <c r="E94" s="120" t="s">
        <v>370</v>
      </c>
      <c r="F94" s="120" t="s">
        <v>371</v>
      </c>
      <c r="G94" s="91">
        <v>15000</v>
      </c>
    </row>
    <row r="95" spans="1:7" ht="15">
      <c r="A95" s="88">
        <v>85</v>
      </c>
      <c r="B95" s="119" t="s">
        <v>194</v>
      </c>
      <c r="C95" s="120" t="s">
        <v>92</v>
      </c>
      <c r="D95" s="120" t="s">
        <v>439</v>
      </c>
      <c r="E95" s="120" t="s">
        <v>370</v>
      </c>
      <c r="F95" s="120" t="s">
        <v>371</v>
      </c>
      <c r="G95" s="91">
        <v>15000</v>
      </c>
    </row>
    <row r="96" spans="1:7" ht="15">
      <c r="A96" s="88">
        <v>86</v>
      </c>
      <c r="B96" s="119" t="s">
        <v>195</v>
      </c>
      <c r="C96" s="120" t="s">
        <v>92</v>
      </c>
      <c r="D96" s="120" t="s">
        <v>440</v>
      </c>
      <c r="E96" s="120" t="s">
        <v>370</v>
      </c>
      <c r="F96" s="120" t="s">
        <v>371</v>
      </c>
      <c r="G96" s="91">
        <v>15000</v>
      </c>
    </row>
    <row r="97" spans="1:7" ht="15">
      <c r="A97" s="88">
        <v>87</v>
      </c>
      <c r="B97" s="148" t="s">
        <v>106</v>
      </c>
      <c r="C97" s="118" t="s">
        <v>92</v>
      </c>
      <c r="D97" s="118" t="s">
        <v>440</v>
      </c>
      <c r="E97" s="118" t="s">
        <v>372</v>
      </c>
      <c r="F97" s="118" t="s">
        <v>371</v>
      </c>
      <c r="G97" s="91">
        <v>15000</v>
      </c>
    </row>
    <row r="98" spans="1:7" ht="15">
      <c r="A98" s="88">
        <v>88</v>
      </c>
      <c r="B98" s="148" t="s">
        <v>111</v>
      </c>
      <c r="C98" s="118" t="s">
        <v>92</v>
      </c>
      <c r="D98" s="118" t="s">
        <v>440</v>
      </c>
      <c r="E98" s="118" t="s">
        <v>379</v>
      </c>
      <c r="F98" s="118" t="s">
        <v>371</v>
      </c>
      <c r="G98" s="91">
        <v>15000</v>
      </c>
    </row>
    <row r="99" spans="1:7" ht="25.5">
      <c r="A99" s="88">
        <v>89</v>
      </c>
      <c r="B99" s="148" t="s">
        <v>115</v>
      </c>
      <c r="C99" s="118" t="s">
        <v>92</v>
      </c>
      <c r="D99" s="118" t="s">
        <v>440</v>
      </c>
      <c r="E99" s="118" t="s">
        <v>379</v>
      </c>
      <c r="F99" s="118" t="s">
        <v>382</v>
      </c>
      <c r="G99" s="91">
        <v>15000</v>
      </c>
    </row>
    <row r="100" spans="1:7" ht="25.5">
      <c r="A100" s="88">
        <v>90</v>
      </c>
      <c r="B100" s="119" t="s">
        <v>21</v>
      </c>
      <c r="C100" s="120" t="s">
        <v>93</v>
      </c>
      <c r="D100" s="120" t="s">
        <v>458</v>
      </c>
      <c r="E100" s="120" t="s">
        <v>370</v>
      </c>
      <c r="F100" s="120" t="s">
        <v>371</v>
      </c>
      <c r="G100" s="91">
        <v>100000</v>
      </c>
    </row>
    <row r="101" spans="1:7" ht="15">
      <c r="A101" s="88">
        <v>91</v>
      </c>
      <c r="B101" s="119" t="s">
        <v>125</v>
      </c>
      <c r="C101" s="120" t="s">
        <v>93</v>
      </c>
      <c r="D101" s="120" t="s">
        <v>392</v>
      </c>
      <c r="E101" s="120" t="s">
        <v>370</v>
      </c>
      <c r="F101" s="120" t="s">
        <v>371</v>
      </c>
      <c r="G101" s="91">
        <v>100000</v>
      </c>
    </row>
    <row r="102" spans="1:7" ht="15">
      <c r="A102" s="88">
        <v>92</v>
      </c>
      <c r="B102" s="119" t="s">
        <v>126</v>
      </c>
      <c r="C102" s="120" t="s">
        <v>93</v>
      </c>
      <c r="D102" s="120" t="s">
        <v>393</v>
      </c>
      <c r="E102" s="120" t="s">
        <v>370</v>
      </c>
      <c r="F102" s="120" t="s">
        <v>371</v>
      </c>
      <c r="G102" s="91">
        <v>100000</v>
      </c>
    </row>
    <row r="103" spans="1:7" ht="25.5">
      <c r="A103" s="88">
        <v>93</v>
      </c>
      <c r="B103" s="148" t="s">
        <v>127</v>
      </c>
      <c r="C103" s="118" t="s">
        <v>93</v>
      </c>
      <c r="D103" s="118" t="s">
        <v>393</v>
      </c>
      <c r="E103" s="118" t="s">
        <v>394</v>
      </c>
      <c r="F103" s="118" t="s">
        <v>371</v>
      </c>
      <c r="G103" s="91">
        <v>100000</v>
      </c>
    </row>
    <row r="104" spans="1:7" ht="27" customHeight="1">
      <c r="A104" s="88">
        <v>94</v>
      </c>
      <c r="B104" s="148" t="s">
        <v>130</v>
      </c>
      <c r="C104" s="118" t="s">
        <v>93</v>
      </c>
      <c r="D104" s="118" t="s">
        <v>393</v>
      </c>
      <c r="E104" s="118" t="s">
        <v>395</v>
      </c>
      <c r="F104" s="118" t="s">
        <v>371</v>
      </c>
      <c r="G104" s="91">
        <v>100000</v>
      </c>
    </row>
    <row r="105" spans="1:7" ht="25.5">
      <c r="A105" s="88">
        <v>95</v>
      </c>
      <c r="B105" s="148" t="s">
        <v>131</v>
      </c>
      <c r="C105" s="118" t="s">
        <v>93</v>
      </c>
      <c r="D105" s="118" t="s">
        <v>393</v>
      </c>
      <c r="E105" s="118" t="s">
        <v>396</v>
      </c>
      <c r="F105" s="118" t="s">
        <v>371</v>
      </c>
      <c r="G105" s="91">
        <v>100000</v>
      </c>
    </row>
    <row r="106" spans="1:7" ht="25.5">
      <c r="A106" s="88">
        <v>96</v>
      </c>
      <c r="B106" s="148" t="s">
        <v>108</v>
      </c>
      <c r="C106" s="118" t="s">
        <v>93</v>
      </c>
      <c r="D106" s="118" t="s">
        <v>393</v>
      </c>
      <c r="E106" s="118" t="s">
        <v>396</v>
      </c>
      <c r="F106" s="118" t="s">
        <v>374</v>
      </c>
      <c r="G106" s="91">
        <v>100000</v>
      </c>
    </row>
    <row r="107" spans="1:7" ht="25.5">
      <c r="A107" s="88">
        <v>97</v>
      </c>
      <c r="B107" s="119" t="s">
        <v>22</v>
      </c>
      <c r="C107" s="120" t="s">
        <v>94</v>
      </c>
      <c r="D107" s="120" t="s">
        <v>458</v>
      </c>
      <c r="E107" s="120" t="s">
        <v>370</v>
      </c>
      <c r="F107" s="120" t="s">
        <v>371</v>
      </c>
      <c r="G107" s="91">
        <v>30000</v>
      </c>
    </row>
    <row r="108" spans="1:7" ht="15">
      <c r="A108" s="88">
        <v>98</v>
      </c>
      <c r="B108" s="119" t="s">
        <v>125</v>
      </c>
      <c r="C108" s="120" t="s">
        <v>94</v>
      </c>
      <c r="D108" s="120" t="s">
        <v>392</v>
      </c>
      <c r="E108" s="120" t="s">
        <v>370</v>
      </c>
      <c r="F108" s="120" t="s">
        <v>371</v>
      </c>
      <c r="G108" s="91">
        <v>30000</v>
      </c>
    </row>
    <row r="109" spans="1:7" ht="15">
      <c r="A109" s="88">
        <v>99</v>
      </c>
      <c r="B109" s="119" t="s">
        <v>126</v>
      </c>
      <c r="C109" s="120" t="s">
        <v>94</v>
      </c>
      <c r="D109" s="120" t="s">
        <v>393</v>
      </c>
      <c r="E109" s="120" t="s">
        <v>370</v>
      </c>
      <c r="F109" s="120" t="s">
        <v>371</v>
      </c>
      <c r="G109" s="91">
        <v>30000</v>
      </c>
    </row>
    <row r="110" spans="1:7" ht="25.5">
      <c r="A110" s="88">
        <v>100</v>
      </c>
      <c r="B110" s="148" t="s">
        <v>127</v>
      </c>
      <c r="C110" s="118" t="s">
        <v>94</v>
      </c>
      <c r="D110" s="118" t="s">
        <v>393</v>
      </c>
      <c r="E110" s="118" t="s">
        <v>394</v>
      </c>
      <c r="F110" s="118" t="s">
        <v>371</v>
      </c>
      <c r="G110" s="91">
        <v>30000</v>
      </c>
    </row>
    <row r="111" spans="1:7" ht="27" customHeight="1">
      <c r="A111" s="88">
        <v>101</v>
      </c>
      <c r="B111" s="148" t="s">
        <v>130</v>
      </c>
      <c r="C111" s="118" t="s">
        <v>94</v>
      </c>
      <c r="D111" s="118" t="s">
        <v>393</v>
      </c>
      <c r="E111" s="118" t="s">
        <v>395</v>
      </c>
      <c r="F111" s="118" t="s">
        <v>371</v>
      </c>
      <c r="G111" s="91">
        <v>30000</v>
      </c>
    </row>
    <row r="112" spans="1:7" ht="25.5">
      <c r="A112" s="88">
        <v>102</v>
      </c>
      <c r="B112" s="148" t="s">
        <v>132</v>
      </c>
      <c r="C112" s="118" t="s">
        <v>94</v>
      </c>
      <c r="D112" s="118" t="s">
        <v>393</v>
      </c>
      <c r="E112" s="118" t="s">
        <v>397</v>
      </c>
      <c r="F112" s="118" t="s">
        <v>371</v>
      </c>
      <c r="G112" s="91">
        <v>30000</v>
      </c>
    </row>
    <row r="113" spans="1:7" ht="25.5">
      <c r="A113" s="88">
        <v>103</v>
      </c>
      <c r="B113" s="148" t="s">
        <v>108</v>
      </c>
      <c r="C113" s="118" t="s">
        <v>94</v>
      </c>
      <c r="D113" s="118" t="s">
        <v>393</v>
      </c>
      <c r="E113" s="118" t="s">
        <v>397</v>
      </c>
      <c r="F113" s="118" t="s">
        <v>374</v>
      </c>
      <c r="G113" s="91">
        <v>30000</v>
      </c>
    </row>
    <row r="114" spans="1:7" ht="25.5">
      <c r="A114" s="88">
        <v>104</v>
      </c>
      <c r="B114" s="119" t="s">
        <v>23</v>
      </c>
      <c r="C114" s="120" t="s">
        <v>95</v>
      </c>
      <c r="D114" s="120" t="s">
        <v>458</v>
      </c>
      <c r="E114" s="120" t="s">
        <v>370</v>
      </c>
      <c r="F114" s="120" t="s">
        <v>371</v>
      </c>
      <c r="G114" s="91">
        <v>324000</v>
      </c>
    </row>
    <row r="115" spans="1:7" ht="15">
      <c r="A115" s="88">
        <v>105</v>
      </c>
      <c r="B115" s="119" t="s">
        <v>125</v>
      </c>
      <c r="C115" s="120" t="s">
        <v>95</v>
      </c>
      <c r="D115" s="120" t="s">
        <v>392</v>
      </c>
      <c r="E115" s="120" t="s">
        <v>370</v>
      </c>
      <c r="F115" s="120" t="s">
        <v>371</v>
      </c>
      <c r="G115" s="91">
        <v>324000</v>
      </c>
    </row>
    <row r="116" spans="1:7" ht="15">
      <c r="A116" s="88">
        <v>106</v>
      </c>
      <c r="B116" s="119" t="s">
        <v>126</v>
      </c>
      <c r="C116" s="120" t="s">
        <v>95</v>
      </c>
      <c r="D116" s="120" t="s">
        <v>393</v>
      </c>
      <c r="E116" s="120" t="s">
        <v>370</v>
      </c>
      <c r="F116" s="120" t="s">
        <v>371</v>
      </c>
      <c r="G116" s="91">
        <v>324000</v>
      </c>
    </row>
    <row r="117" spans="1:7" ht="25.5">
      <c r="A117" s="88">
        <v>107</v>
      </c>
      <c r="B117" s="148" t="s">
        <v>127</v>
      </c>
      <c r="C117" s="118" t="s">
        <v>95</v>
      </c>
      <c r="D117" s="118" t="s">
        <v>393</v>
      </c>
      <c r="E117" s="118" t="s">
        <v>394</v>
      </c>
      <c r="F117" s="118" t="s">
        <v>371</v>
      </c>
      <c r="G117" s="91">
        <v>324000</v>
      </c>
    </row>
    <row r="118" spans="1:7" ht="27.75" customHeight="1">
      <c r="A118" s="88">
        <v>108</v>
      </c>
      <c r="B118" s="148" t="s">
        <v>130</v>
      </c>
      <c r="C118" s="118" t="s">
        <v>95</v>
      </c>
      <c r="D118" s="118" t="s">
        <v>393</v>
      </c>
      <c r="E118" s="118" t="s">
        <v>395</v>
      </c>
      <c r="F118" s="118" t="s">
        <v>371</v>
      </c>
      <c r="G118" s="91">
        <v>324000</v>
      </c>
    </row>
    <row r="119" spans="1:7" ht="25.5">
      <c r="A119" s="88">
        <v>109</v>
      </c>
      <c r="B119" s="148" t="s">
        <v>131</v>
      </c>
      <c r="C119" s="118" t="s">
        <v>95</v>
      </c>
      <c r="D119" s="118" t="s">
        <v>393</v>
      </c>
      <c r="E119" s="118" t="s">
        <v>396</v>
      </c>
      <c r="F119" s="118" t="s">
        <v>371</v>
      </c>
      <c r="G119" s="91">
        <v>324000</v>
      </c>
    </row>
    <row r="120" spans="1:7" ht="25.5">
      <c r="A120" s="88">
        <v>110</v>
      </c>
      <c r="B120" s="148" t="s">
        <v>108</v>
      </c>
      <c r="C120" s="118" t="s">
        <v>95</v>
      </c>
      <c r="D120" s="118" t="s">
        <v>393</v>
      </c>
      <c r="E120" s="118" t="s">
        <v>396</v>
      </c>
      <c r="F120" s="118" t="s">
        <v>374</v>
      </c>
      <c r="G120" s="91">
        <v>324000</v>
      </c>
    </row>
    <row r="121" spans="1:7" ht="25.5">
      <c r="A121" s="88">
        <v>111</v>
      </c>
      <c r="B121" s="119" t="s">
        <v>459</v>
      </c>
      <c r="C121" s="120" t="s">
        <v>460</v>
      </c>
      <c r="D121" s="120" t="s">
        <v>458</v>
      </c>
      <c r="E121" s="120" t="s">
        <v>370</v>
      </c>
      <c r="F121" s="120" t="s">
        <v>371</v>
      </c>
      <c r="G121" s="91">
        <v>12085500</v>
      </c>
    </row>
    <row r="122" spans="1:7" ht="15">
      <c r="A122" s="88">
        <v>112</v>
      </c>
      <c r="B122" s="119" t="s">
        <v>104</v>
      </c>
      <c r="C122" s="120" t="s">
        <v>460</v>
      </c>
      <c r="D122" s="120" t="s">
        <v>369</v>
      </c>
      <c r="E122" s="120" t="s">
        <v>370</v>
      </c>
      <c r="F122" s="120" t="s">
        <v>371</v>
      </c>
      <c r="G122" s="91">
        <v>2550000</v>
      </c>
    </row>
    <row r="123" spans="1:7" ht="15">
      <c r="A123" s="88">
        <v>113</v>
      </c>
      <c r="B123" s="119" t="s">
        <v>110</v>
      </c>
      <c r="C123" s="120" t="s">
        <v>460</v>
      </c>
      <c r="D123" s="120" t="s">
        <v>378</v>
      </c>
      <c r="E123" s="120" t="s">
        <v>370</v>
      </c>
      <c r="F123" s="120" t="s">
        <v>371</v>
      </c>
      <c r="G123" s="91">
        <v>-50000</v>
      </c>
    </row>
    <row r="124" spans="1:7" ht="15">
      <c r="A124" s="88">
        <v>114</v>
      </c>
      <c r="B124" s="148" t="s">
        <v>106</v>
      </c>
      <c r="C124" s="118" t="s">
        <v>460</v>
      </c>
      <c r="D124" s="118" t="s">
        <v>378</v>
      </c>
      <c r="E124" s="118" t="s">
        <v>372</v>
      </c>
      <c r="F124" s="118" t="s">
        <v>371</v>
      </c>
      <c r="G124" s="91">
        <v>-50000</v>
      </c>
    </row>
    <row r="125" spans="1:7" ht="15">
      <c r="A125" s="88">
        <v>115</v>
      </c>
      <c r="B125" s="148" t="s">
        <v>111</v>
      </c>
      <c r="C125" s="118" t="s">
        <v>460</v>
      </c>
      <c r="D125" s="118" t="s">
        <v>378</v>
      </c>
      <c r="E125" s="118" t="s">
        <v>379</v>
      </c>
      <c r="F125" s="118" t="s">
        <v>371</v>
      </c>
      <c r="G125" s="91">
        <v>-50000</v>
      </c>
    </row>
    <row r="126" spans="1:7" ht="15">
      <c r="A126" s="88">
        <v>116</v>
      </c>
      <c r="B126" s="148" t="s">
        <v>112</v>
      </c>
      <c r="C126" s="118" t="s">
        <v>460</v>
      </c>
      <c r="D126" s="118" t="s">
        <v>378</v>
      </c>
      <c r="E126" s="118" t="s">
        <v>379</v>
      </c>
      <c r="F126" s="118" t="s">
        <v>380</v>
      </c>
      <c r="G126" s="91">
        <v>-50000</v>
      </c>
    </row>
    <row r="127" spans="1:7" ht="15">
      <c r="A127" s="88">
        <v>117</v>
      </c>
      <c r="B127" s="119" t="s">
        <v>113</v>
      </c>
      <c r="C127" s="120" t="s">
        <v>460</v>
      </c>
      <c r="D127" s="120" t="s">
        <v>381</v>
      </c>
      <c r="E127" s="120" t="s">
        <v>370</v>
      </c>
      <c r="F127" s="120" t="s">
        <v>371</v>
      </c>
      <c r="G127" s="91">
        <v>2600000</v>
      </c>
    </row>
    <row r="128" spans="1:7" ht="15">
      <c r="A128" s="88">
        <v>118</v>
      </c>
      <c r="B128" s="148" t="s">
        <v>106</v>
      </c>
      <c r="C128" s="118" t="s">
        <v>460</v>
      </c>
      <c r="D128" s="118" t="s">
        <v>381</v>
      </c>
      <c r="E128" s="118" t="s">
        <v>372</v>
      </c>
      <c r="F128" s="118" t="s">
        <v>371</v>
      </c>
      <c r="G128" s="91">
        <v>2600000</v>
      </c>
    </row>
    <row r="129" spans="1:7" ht="25.5">
      <c r="A129" s="88">
        <v>119</v>
      </c>
      <c r="B129" s="148" t="s">
        <v>114</v>
      </c>
      <c r="C129" s="118" t="s">
        <v>460</v>
      </c>
      <c r="D129" s="118" t="s">
        <v>381</v>
      </c>
      <c r="E129" s="118" t="s">
        <v>383</v>
      </c>
      <c r="F129" s="118" t="s">
        <v>371</v>
      </c>
      <c r="G129" s="91">
        <v>1200000</v>
      </c>
    </row>
    <row r="130" spans="1:7" ht="25.5">
      <c r="A130" s="88">
        <v>120</v>
      </c>
      <c r="B130" s="148" t="s">
        <v>115</v>
      </c>
      <c r="C130" s="118" t="s">
        <v>460</v>
      </c>
      <c r="D130" s="118" t="s">
        <v>381</v>
      </c>
      <c r="E130" s="118" t="s">
        <v>383</v>
      </c>
      <c r="F130" s="118" t="s">
        <v>382</v>
      </c>
      <c r="G130" s="91">
        <v>1200000</v>
      </c>
    </row>
    <row r="131" spans="1:7" ht="25.5">
      <c r="A131" s="88">
        <v>121</v>
      </c>
      <c r="B131" s="148" t="s">
        <v>118</v>
      </c>
      <c r="C131" s="118" t="s">
        <v>460</v>
      </c>
      <c r="D131" s="118" t="s">
        <v>381</v>
      </c>
      <c r="E131" s="118" t="s">
        <v>494</v>
      </c>
      <c r="F131" s="118" t="s">
        <v>371</v>
      </c>
      <c r="G131" s="91">
        <v>1400000</v>
      </c>
    </row>
    <row r="132" spans="1:7" ht="15">
      <c r="A132" s="88">
        <v>122</v>
      </c>
      <c r="B132" s="148" t="s">
        <v>119</v>
      </c>
      <c r="C132" s="118" t="s">
        <v>460</v>
      </c>
      <c r="D132" s="118" t="s">
        <v>381</v>
      </c>
      <c r="E132" s="118" t="s">
        <v>494</v>
      </c>
      <c r="F132" s="118" t="s">
        <v>434</v>
      </c>
      <c r="G132" s="91">
        <v>45000</v>
      </c>
    </row>
    <row r="133" spans="1:7" ht="25.5">
      <c r="A133" s="88">
        <v>123</v>
      </c>
      <c r="B133" s="148" t="s">
        <v>108</v>
      </c>
      <c r="C133" s="118" t="s">
        <v>460</v>
      </c>
      <c r="D133" s="118" t="s">
        <v>381</v>
      </c>
      <c r="E133" s="118" t="s">
        <v>494</v>
      </c>
      <c r="F133" s="118" t="s">
        <v>374</v>
      </c>
      <c r="G133" s="91">
        <v>1355000</v>
      </c>
    </row>
    <row r="134" spans="1:7" ht="15">
      <c r="A134" s="88">
        <v>124</v>
      </c>
      <c r="B134" s="119" t="s">
        <v>133</v>
      </c>
      <c r="C134" s="120" t="s">
        <v>460</v>
      </c>
      <c r="D134" s="120" t="s">
        <v>399</v>
      </c>
      <c r="E134" s="120" t="s">
        <v>370</v>
      </c>
      <c r="F134" s="120" t="s">
        <v>371</v>
      </c>
      <c r="G134" s="91">
        <v>9499500</v>
      </c>
    </row>
    <row r="135" spans="1:7" ht="15">
      <c r="A135" s="88">
        <v>125</v>
      </c>
      <c r="B135" s="119" t="s">
        <v>134</v>
      </c>
      <c r="C135" s="120" t="s">
        <v>460</v>
      </c>
      <c r="D135" s="120" t="s">
        <v>400</v>
      </c>
      <c r="E135" s="120" t="s">
        <v>370</v>
      </c>
      <c r="F135" s="120" t="s">
        <v>371</v>
      </c>
      <c r="G135" s="91">
        <v>8604702</v>
      </c>
    </row>
    <row r="136" spans="1:7" ht="38.25">
      <c r="A136" s="88">
        <v>126</v>
      </c>
      <c r="B136" s="148" t="s">
        <v>135</v>
      </c>
      <c r="C136" s="118" t="s">
        <v>460</v>
      </c>
      <c r="D136" s="118" t="s">
        <v>400</v>
      </c>
      <c r="E136" s="118" t="s">
        <v>401</v>
      </c>
      <c r="F136" s="118" t="s">
        <v>371</v>
      </c>
      <c r="G136" s="91">
        <v>8604702</v>
      </c>
    </row>
    <row r="137" spans="1:7" ht="25.5">
      <c r="A137" s="88">
        <v>127</v>
      </c>
      <c r="B137" s="148" t="s">
        <v>136</v>
      </c>
      <c r="C137" s="118" t="s">
        <v>460</v>
      </c>
      <c r="D137" s="118" t="s">
        <v>400</v>
      </c>
      <c r="E137" s="118" t="s">
        <v>402</v>
      </c>
      <c r="F137" s="118" t="s">
        <v>371</v>
      </c>
      <c r="G137" s="91">
        <v>8604702</v>
      </c>
    </row>
    <row r="138" spans="1:7" ht="25.5">
      <c r="A138" s="88">
        <v>128</v>
      </c>
      <c r="B138" s="148" t="s">
        <v>137</v>
      </c>
      <c r="C138" s="118" t="s">
        <v>460</v>
      </c>
      <c r="D138" s="118" t="s">
        <v>400</v>
      </c>
      <c r="E138" s="118" t="s">
        <v>497</v>
      </c>
      <c r="F138" s="118" t="s">
        <v>371</v>
      </c>
      <c r="G138" s="91">
        <v>12125000</v>
      </c>
    </row>
    <row r="139" spans="1:7" ht="15">
      <c r="A139" s="88">
        <v>129</v>
      </c>
      <c r="B139" s="148" t="s">
        <v>138</v>
      </c>
      <c r="C139" s="118" t="s">
        <v>460</v>
      </c>
      <c r="D139" s="118" t="s">
        <v>400</v>
      </c>
      <c r="E139" s="118" t="s">
        <v>497</v>
      </c>
      <c r="F139" s="118" t="s">
        <v>405</v>
      </c>
      <c r="G139" s="91">
        <v>12125000</v>
      </c>
    </row>
    <row r="140" spans="1:7" ht="25.5">
      <c r="A140" s="88">
        <v>130</v>
      </c>
      <c r="B140" s="148" t="s">
        <v>139</v>
      </c>
      <c r="C140" s="118" t="s">
        <v>460</v>
      </c>
      <c r="D140" s="118" t="s">
        <v>400</v>
      </c>
      <c r="E140" s="118" t="s">
        <v>498</v>
      </c>
      <c r="F140" s="118" t="s">
        <v>371</v>
      </c>
      <c r="G140" s="91">
        <v>-3820916</v>
      </c>
    </row>
    <row r="141" spans="1:7" ht="15">
      <c r="A141" s="88">
        <v>131</v>
      </c>
      <c r="B141" s="148" t="s">
        <v>138</v>
      </c>
      <c r="C141" s="118" t="s">
        <v>460</v>
      </c>
      <c r="D141" s="118" t="s">
        <v>400</v>
      </c>
      <c r="E141" s="118" t="s">
        <v>498</v>
      </c>
      <c r="F141" s="118" t="s">
        <v>405</v>
      </c>
      <c r="G141" s="91">
        <v>-3820916</v>
      </c>
    </row>
    <row r="142" spans="1:7" ht="25.5">
      <c r="A142" s="88">
        <v>132</v>
      </c>
      <c r="B142" s="148" t="s">
        <v>140</v>
      </c>
      <c r="C142" s="118" t="s">
        <v>460</v>
      </c>
      <c r="D142" s="118" t="s">
        <v>400</v>
      </c>
      <c r="E142" s="118" t="s">
        <v>499</v>
      </c>
      <c r="F142" s="118" t="s">
        <v>371</v>
      </c>
      <c r="G142" s="91">
        <v>300618</v>
      </c>
    </row>
    <row r="143" spans="1:7" ht="15">
      <c r="A143" s="88">
        <v>133</v>
      </c>
      <c r="B143" s="148" t="s">
        <v>138</v>
      </c>
      <c r="C143" s="118" t="s">
        <v>460</v>
      </c>
      <c r="D143" s="118" t="s">
        <v>400</v>
      </c>
      <c r="E143" s="118" t="s">
        <v>499</v>
      </c>
      <c r="F143" s="118" t="s">
        <v>405</v>
      </c>
      <c r="G143" s="91">
        <v>300618</v>
      </c>
    </row>
    <row r="144" spans="1:7" ht="15">
      <c r="A144" s="88">
        <v>134</v>
      </c>
      <c r="B144" s="119" t="s">
        <v>142</v>
      </c>
      <c r="C144" s="120" t="s">
        <v>460</v>
      </c>
      <c r="D144" s="120" t="s">
        <v>406</v>
      </c>
      <c r="E144" s="120" t="s">
        <v>370</v>
      </c>
      <c r="F144" s="120" t="s">
        <v>371</v>
      </c>
      <c r="G144" s="91">
        <v>80298</v>
      </c>
    </row>
    <row r="145" spans="1:7" ht="25.5">
      <c r="A145" s="88">
        <v>135</v>
      </c>
      <c r="B145" s="148" t="s">
        <v>147</v>
      </c>
      <c r="C145" s="118" t="s">
        <v>460</v>
      </c>
      <c r="D145" s="118" t="s">
        <v>406</v>
      </c>
      <c r="E145" s="118" t="s">
        <v>409</v>
      </c>
      <c r="F145" s="118" t="s">
        <v>371</v>
      </c>
      <c r="G145" s="91">
        <v>80298</v>
      </c>
    </row>
    <row r="146" spans="1:7" ht="25.5">
      <c r="A146" s="88">
        <v>136</v>
      </c>
      <c r="B146" s="148" t="s">
        <v>148</v>
      </c>
      <c r="C146" s="118" t="s">
        <v>460</v>
      </c>
      <c r="D146" s="118" t="s">
        <v>406</v>
      </c>
      <c r="E146" s="118" t="s">
        <v>502</v>
      </c>
      <c r="F146" s="118" t="s">
        <v>371</v>
      </c>
      <c r="G146" s="91">
        <v>-96294</v>
      </c>
    </row>
    <row r="147" spans="1:7" ht="25.5">
      <c r="A147" s="88">
        <v>137</v>
      </c>
      <c r="B147" s="148" t="s">
        <v>108</v>
      </c>
      <c r="C147" s="118" t="s">
        <v>460</v>
      </c>
      <c r="D147" s="118" t="s">
        <v>406</v>
      </c>
      <c r="E147" s="118" t="s">
        <v>502</v>
      </c>
      <c r="F147" s="118" t="s">
        <v>374</v>
      </c>
      <c r="G147" s="91">
        <v>-96294</v>
      </c>
    </row>
    <row r="148" spans="1:7" ht="15">
      <c r="A148" s="88">
        <v>138</v>
      </c>
      <c r="B148" s="148" t="s">
        <v>149</v>
      </c>
      <c r="C148" s="118" t="s">
        <v>460</v>
      </c>
      <c r="D148" s="118" t="s">
        <v>406</v>
      </c>
      <c r="E148" s="118" t="s">
        <v>503</v>
      </c>
      <c r="F148" s="118" t="s">
        <v>371</v>
      </c>
      <c r="G148" s="91">
        <v>549592</v>
      </c>
    </row>
    <row r="149" spans="1:7" ht="25.5">
      <c r="A149" s="88">
        <v>139</v>
      </c>
      <c r="B149" s="148" t="s">
        <v>108</v>
      </c>
      <c r="C149" s="118" t="s">
        <v>460</v>
      </c>
      <c r="D149" s="118" t="s">
        <v>406</v>
      </c>
      <c r="E149" s="118" t="s">
        <v>503</v>
      </c>
      <c r="F149" s="118" t="s">
        <v>374</v>
      </c>
      <c r="G149" s="91">
        <v>-707879.27</v>
      </c>
    </row>
    <row r="150" spans="1:7" ht="38.25">
      <c r="A150" s="88">
        <v>140</v>
      </c>
      <c r="B150" s="148" t="s">
        <v>150</v>
      </c>
      <c r="C150" s="118" t="s">
        <v>460</v>
      </c>
      <c r="D150" s="118" t="s">
        <v>406</v>
      </c>
      <c r="E150" s="118" t="s">
        <v>503</v>
      </c>
      <c r="F150" s="118" t="s">
        <v>504</v>
      </c>
      <c r="G150" s="91">
        <v>1257471.27</v>
      </c>
    </row>
    <row r="151" spans="1:7" ht="15">
      <c r="A151" s="88">
        <v>141</v>
      </c>
      <c r="B151" s="148" t="s">
        <v>151</v>
      </c>
      <c r="C151" s="118" t="s">
        <v>460</v>
      </c>
      <c r="D151" s="118" t="s">
        <v>406</v>
      </c>
      <c r="E151" s="118" t="s">
        <v>505</v>
      </c>
      <c r="F151" s="118" t="s">
        <v>371</v>
      </c>
      <c r="G151" s="91">
        <v>-373000</v>
      </c>
    </row>
    <row r="152" spans="1:7" ht="15">
      <c r="A152" s="88">
        <v>142</v>
      </c>
      <c r="B152" s="148" t="s">
        <v>138</v>
      </c>
      <c r="C152" s="118" t="s">
        <v>460</v>
      </c>
      <c r="D152" s="118" t="s">
        <v>406</v>
      </c>
      <c r="E152" s="118" t="s">
        <v>505</v>
      </c>
      <c r="F152" s="118" t="s">
        <v>405</v>
      </c>
      <c r="G152" s="91">
        <v>-373000</v>
      </c>
    </row>
    <row r="153" spans="1:7" ht="25.5">
      <c r="A153" s="88">
        <v>143</v>
      </c>
      <c r="B153" s="119" t="s">
        <v>152</v>
      </c>
      <c r="C153" s="120" t="s">
        <v>460</v>
      </c>
      <c r="D153" s="120" t="s">
        <v>506</v>
      </c>
      <c r="E153" s="120" t="s">
        <v>370</v>
      </c>
      <c r="F153" s="120" t="s">
        <v>371</v>
      </c>
      <c r="G153" s="91">
        <v>814500</v>
      </c>
    </row>
    <row r="154" spans="1:7" ht="38.25">
      <c r="A154" s="88">
        <v>144</v>
      </c>
      <c r="B154" s="148" t="s">
        <v>135</v>
      </c>
      <c r="C154" s="118" t="s">
        <v>460</v>
      </c>
      <c r="D154" s="118" t="s">
        <v>506</v>
      </c>
      <c r="E154" s="118" t="s">
        <v>401</v>
      </c>
      <c r="F154" s="118" t="s">
        <v>371</v>
      </c>
      <c r="G154" s="91">
        <v>814500</v>
      </c>
    </row>
    <row r="155" spans="1:7" ht="40.5" customHeight="1">
      <c r="A155" s="88">
        <v>145</v>
      </c>
      <c r="B155" s="148" t="s">
        <v>153</v>
      </c>
      <c r="C155" s="118" t="s">
        <v>460</v>
      </c>
      <c r="D155" s="118" t="s">
        <v>506</v>
      </c>
      <c r="E155" s="118" t="s">
        <v>477</v>
      </c>
      <c r="F155" s="118" t="s">
        <v>371</v>
      </c>
      <c r="G155" s="91">
        <v>814500</v>
      </c>
    </row>
    <row r="156" spans="1:7" ht="63.75">
      <c r="A156" s="88">
        <v>146</v>
      </c>
      <c r="B156" s="148" t="s">
        <v>154</v>
      </c>
      <c r="C156" s="118" t="s">
        <v>460</v>
      </c>
      <c r="D156" s="118" t="s">
        <v>506</v>
      </c>
      <c r="E156" s="118" t="s">
        <v>507</v>
      </c>
      <c r="F156" s="118" t="s">
        <v>371</v>
      </c>
      <c r="G156" s="91">
        <v>814500</v>
      </c>
    </row>
    <row r="157" spans="1:7" ht="25.5">
      <c r="A157" s="88">
        <v>147</v>
      </c>
      <c r="B157" s="148" t="s">
        <v>108</v>
      </c>
      <c r="C157" s="118" t="s">
        <v>460</v>
      </c>
      <c r="D157" s="118" t="s">
        <v>506</v>
      </c>
      <c r="E157" s="118" t="s">
        <v>507</v>
      </c>
      <c r="F157" s="118" t="s">
        <v>374</v>
      </c>
      <c r="G157" s="91">
        <v>168000</v>
      </c>
    </row>
    <row r="158" spans="1:7" ht="38.25">
      <c r="A158" s="88">
        <v>148</v>
      </c>
      <c r="B158" s="148" t="s">
        <v>150</v>
      </c>
      <c r="C158" s="118" t="s">
        <v>460</v>
      </c>
      <c r="D158" s="118" t="s">
        <v>506</v>
      </c>
      <c r="E158" s="118" t="s">
        <v>507</v>
      </c>
      <c r="F158" s="118" t="s">
        <v>504</v>
      </c>
      <c r="G158" s="91">
        <v>646500</v>
      </c>
    </row>
    <row r="159" spans="1:7" ht="15">
      <c r="A159" s="88">
        <v>149</v>
      </c>
      <c r="B159" s="119" t="s">
        <v>194</v>
      </c>
      <c r="C159" s="120" t="s">
        <v>460</v>
      </c>
      <c r="D159" s="120" t="s">
        <v>439</v>
      </c>
      <c r="E159" s="120" t="s">
        <v>370</v>
      </c>
      <c r="F159" s="120" t="s">
        <v>371</v>
      </c>
      <c r="G159" s="91">
        <v>36000</v>
      </c>
    </row>
    <row r="160" spans="1:7" ht="15">
      <c r="A160" s="88">
        <v>150</v>
      </c>
      <c r="B160" s="119" t="s">
        <v>195</v>
      </c>
      <c r="C160" s="120" t="s">
        <v>460</v>
      </c>
      <c r="D160" s="120" t="s">
        <v>440</v>
      </c>
      <c r="E160" s="120" t="s">
        <v>370</v>
      </c>
      <c r="F160" s="120" t="s">
        <v>371</v>
      </c>
      <c r="G160" s="91">
        <v>36000</v>
      </c>
    </row>
    <row r="161" spans="1:7" ht="25.5">
      <c r="A161" s="88">
        <v>151</v>
      </c>
      <c r="B161" s="148" t="s">
        <v>196</v>
      </c>
      <c r="C161" s="118" t="s">
        <v>460</v>
      </c>
      <c r="D161" s="118" t="s">
        <v>440</v>
      </c>
      <c r="E161" s="118" t="s">
        <v>481</v>
      </c>
      <c r="F161" s="118" t="s">
        <v>371</v>
      </c>
      <c r="G161" s="91">
        <v>0</v>
      </c>
    </row>
    <row r="162" spans="1:7" ht="27" customHeight="1">
      <c r="A162" s="88">
        <v>152</v>
      </c>
      <c r="B162" s="148" t="s">
        <v>197</v>
      </c>
      <c r="C162" s="118" t="s">
        <v>460</v>
      </c>
      <c r="D162" s="118" t="s">
        <v>440</v>
      </c>
      <c r="E162" s="118" t="s">
        <v>483</v>
      </c>
      <c r="F162" s="118" t="s">
        <v>371</v>
      </c>
      <c r="G162" s="91">
        <v>0</v>
      </c>
    </row>
    <row r="163" spans="1:7" ht="40.5" customHeight="1">
      <c r="A163" s="88">
        <v>153</v>
      </c>
      <c r="B163" s="148" t="s">
        <v>198</v>
      </c>
      <c r="C163" s="118" t="s">
        <v>460</v>
      </c>
      <c r="D163" s="118" t="s">
        <v>440</v>
      </c>
      <c r="E163" s="118" t="s">
        <v>522</v>
      </c>
      <c r="F163" s="118" t="s">
        <v>371</v>
      </c>
      <c r="G163" s="91">
        <v>0</v>
      </c>
    </row>
    <row r="164" spans="1:7" ht="15">
      <c r="A164" s="88">
        <v>154</v>
      </c>
      <c r="B164" s="148" t="s">
        <v>199</v>
      </c>
      <c r="C164" s="118" t="s">
        <v>460</v>
      </c>
      <c r="D164" s="118" t="s">
        <v>440</v>
      </c>
      <c r="E164" s="118" t="s">
        <v>522</v>
      </c>
      <c r="F164" s="118" t="s">
        <v>523</v>
      </c>
      <c r="G164" s="91">
        <v>-9274000</v>
      </c>
    </row>
    <row r="165" spans="1:7" ht="25.5">
      <c r="A165" s="88">
        <v>155</v>
      </c>
      <c r="B165" s="148" t="s">
        <v>115</v>
      </c>
      <c r="C165" s="118" t="s">
        <v>460</v>
      </c>
      <c r="D165" s="118" t="s">
        <v>440</v>
      </c>
      <c r="E165" s="118" t="s">
        <v>522</v>
      </c>
      <c r="F165" s="118" t="s">
        <v>382</v>
      </c>
      <c r="G165" s="91">
        <v>9274000</v>
      </c>
    </row>
    <row r="166" spans="1:7" ht="38.25">
      <c r="A166" s="88">
        <v>156</v>
      </c>
      <c r="B166" s="148" t="s">
        <v>200</v>
      </c>
      <c r="C166" s="118" t="s">
        <v>460</v>
      </c>
      <c r="D166" s="118" t="s">
        <v>440</v>
      </c>
      <c r="E166" s="118" t="s">
        <v>524</v>
      </c>
      <c r="F166" s="118" t="s">
        <v>371</v>
      </c>
      <c r="G166" s="91">
        <v>0</v>
      </c>
    </row>
    <row r="167" spans="1:7" ht="15">
      <c r="A167" s="88">
        <v>157</v>
      </c>
      <c r="B167" s="148" t="s">
        <v>199</v>
      </c>
      <c r="C167" s="118" t="s">
        <v>460</v>
      </c>
      <c r="D167" s="118" t="s">
        <v>440</v>
      </c>
      <c r="E167" s="118" t="s">
        <v>524</v>
      </c>
      <c r="F167" s="118" t="s">
        <v>523</v>
      </c>
      <c r="G167" s="91">
        <v>-15400</v>
      </c>
    </row>
    <row r="168" spans="1:7" ht="25.5">
      <c r="A168" s="88">
        <v>158</v>
      </c>
      <c r="B168" s="148" t="s">
        <v>115</v>
      </c>
      <c r="C168" s="118" t="s">
        <v>460</v>
      </c>
      <c r="D168" s="118" t="s">
        <v>440</v>
      </c>
      <c r="E168" s="118" t="s">
        <v>524</v>
      </c>
      <c r="F168" s="118" t="s">
        <v>382</v>
      </c>
      <c r="G168" s="91">
        <v>15400</v>
      </c>
    </row>
    <row r="169" spans="1:7" ht="15">
      <c r="A169" s="88">
        <v>159</v>
      </c>
      <c r="B169" s="148" t="s">
        <v>106</v>
      </c>
      <c r="C169" s="118" t="s">
        <v>460</v>
      </c>
      <c r="D169" s="118" t="s">
        <v>440</v>
      </c>
      <c r="E169" s="118" t="s">
        <v>372</v>
      </c>
      <c r="F169" s="118" t="s">
        <v>371</v>
      </c>
      <c r="G169" s="91">
        <v>36000</v>
      </c>
    </row>
    <row r="170" spans="1:7" ht="38.25">
      <c r="A170" s="88">
        <v>160</v>
      </c>
      <c r="B170" s="148" t="s">
        <v>201</v>
      </c>
      <c r="C170" s="118" t="s">
        <v>460</v>
      </c>
      <c r="D170" s="118" t="s">
        <v>440</v>
      </c>
      <c r="E170" s="118" t="s">
        <v>525</v>
      </c>
      <c r="F170" s="118" t="s">
        <v>371</v>
      </c>
      <c r="G170" s="91">
        <v>36000</v>
      </c>
    </row>
    <row r="171" spans="1:7" ht="15">
      <c r="A171" s="88">
        <v>161</v>
      </c>
      <c r="B171" s="148" t="s">
        <v>199</v>
      </c>
      <c r="C171" s="118" t="s">
        <v>460</v>
      </c>
      <c r="D171" s="118" t="s">
        <v>440</v>
      </c>
      <c r="E171" s="118" t="s">
        <v>525</v>
      </c>
      <c r="F171" s="118" t="s">
        <v>523</v>
      </c>
      <c r="G171" s="91">
        <v>36000</v>
      </c>
    </row>
    <row r="172" spans="1:7" ht="15">
      <c r="A172" s="88">
        <v>162</v>
      </c>
      <c r="B172" s="119" t="s">
        <v>202</v>
      </c>
      <c r="C172" s="120" t="s">
        <v>460</v>
      </c>
      <c r="D172" s="120" t="s">
        <v>443</v>
      </c>
      <c r="E172" s="120" t="s">
        <v>370</v>
      </c>
      <c r="F172" s="120" t="s">
        <v>371</v>
      </c>
      <c r="G172" s="91">
        <v>0</v>
      </c>
    </row>
    <row r="173" spans="1:7" ht="25.5">
      <c r="A173" s="88">
        <v>163</v>
      </c>
      <c r="B173" s="148" t="s">
        <v>196</v>
      </c>
      <c r="C173" s="118" t="s">
        <v>460</v>
      </c>
      <c r="D173" s="118" t="s">
        <v>443</v>
      </c>
      <c r="E173" s="118" t="s">
        <v>481</v>
      </c>
      <c r="F173" s="118" t="s">
        <v>371</v>
      </c>
      <c r="G173" s="91">
        <v>0</v>
      </c>
    </row>
    <row r="174" spans="1:7" ht="28.5" customHeight="1">
      <c r="A174" s="88">
        <v>164</v>
      </c>
      <c r="B174" s="148" t="s">
        <v>197</v>
      </c>
      <c r="C174" s="118" t="s">
        <v>460</v>
      </c>
      <c r="D174" s="118" t="s">
        <v>443</v>
      </c>
      <c r="E174" s="118" t="s">
        <v>483</v>
      </c>
      <c r="F174" s="118" t="s">
        <v>371</v>
      </c>
      <c r="G174" s="91">
        <v>0</v>
      </c>
    </row>
    <row r="175" spans="1:7" ht="63.75">
      <c r="A175" s="88">
        <v>165</v>
      </c>
      <c r="B175" s="148" t="s">
        <v>0</v>
      </c>
      <c r="C175" s="118" t="s">
        <v>460</v>
      </c>
      <c r="D175" s="118" t="s">
        <v>443</v>
      </c>
      <c r="E175" s="118" t="s">
        <v>526</v>
      </c>
      <c r="F175" s="118" t="s">
        <v>371</v>
      </c>
      <c r="G175" s="91">
        <v>0</v>
      </c>
    </row>
    <row r="176" spans="1:7" ht="15">
      <c r="A176" s="88">
        <v>166</v>
      </c>
      <c r="B176" s="148" t="s">
        <v>119</v>
      </c>
      <c r="C176" s="118" t="s">
        <v>460</v>
      </c>
      <c r="D176" s="118" t="s">
        <v>443</v>
      </c>
      <c r="E176" s="118" t="s">
        <v>526</v>
      </c>
      <c r="F176" s="118" t="s">
        <v>434</v>
      </c>
      <c r="G176" s="91">
        <v>4000</v>
      </c>
    </row>
    <row r="177" spans="1:7" ht="25.5">
      <c r="A177" s="88">
        <v>167</v>
      </c>
      <c r="B177" s="148" t="s">
        <v>108</v>
      </c>
      <c r="C177" s="118" t="s">
        <v>460</v>
      </c>
      <c r="D177" s="118" t="s">
        <v>443</v>
      </c>
      <c r="E177" s="118" t="s">
        <v>526</v>
      </c>
      <c r="F177" s="118" t="s">
        <v>374</v>
      </c>
      <c r="G177" s="91">
        <v>-4000</v>
      </c>
    </row>
    <row r="178" spans="1:7" ht="52.5" customHeight="1">
      <c r="A178" s="88">
        <v>168</v>
      </c>
      <c r="B178" s="148" t="s">
        <v>1</v>
      </c>
      <c r="C178" s="118" t="s">
        <v>460</v>
      </c>
      <c r="D178" s="118" t="s">
        <v>443</v>
      </c>
      <c r="E178" s="118" t="s">
        <v>77</v>
      </c>
      <c r="F178" s="118" t="s">
        <v>371</v>
      </c>
      <c r="G178" s="91">
        <v>0</v>
      </c>
    </row>
    <row r="179" spans="1:7" ht="15">
      <c r="A179" s="88">
        <v>169</v>
      </c>
      <c r="B179" s="148" t="s">
        <v>119</v>
      </c>
      <c r="C179" s="118" t="s">
        <v>460</v>
      </c>
      <c r="D179" s="118" t="s">
        <v>443</v>
      </c>
      <c r="E179" s="118" t="s">
        <v>77</v>
      </c>
      <c r="F179" s="118" t="s">
        <v>434</v>
      </c>
      <c r="G179" s="91">
        <v>5000</v>
      </c>
    </row>
    <row r="180" spans="1:7" ht="25.5">
      <c r="A180" s="88">
        <v>170</v>
      </c>
      <c r="B180" s="148" t="s">
        <v>108</v>
      </c>
      <c r="C180" s="118" t="s">
        <v>460</v>
      </c>
      <c r="D180" s="118" t="s">
        <v>443</v>
      </c>
      <c r="E180" s="118" t="s">
        <v>77</v>
      </c>
      <c r="F180" s="118" t="s">
        <v>374</v>
      </c>
      <c r="G180" s="91">
        <v>-5000</v>
      </c>
    </row>
    <row r="181" spans="1:7" ht="25.5">
      <c r="A181" s="88">
        <v>171</v>
      </c>
      <c r="B181" s="119" t="s">
        <v>24</v>
      </c>
      <c r="C181" s="120" t="s">
        <v>96</v>
      </c>
      <c r="D181" s="120" t="s">
        <v>458</v>
      </c>
      <c r="E181" s="120" t="s">
        <v>370</v>
      </c>
      <c r="F181" s="120" t="s">
        <v>371</v>
      </c>
      <c r="G181" s="91">
        <v>10677477.5</v>
      </c>
    </row>
    <row r="182" spans="1:7" ht="15">
      <c r="A182" s="88">
        <v>172</v>
      </c>
      <c r="B182" s="119" t="s">
        <v>155</v>
      </c>
      <c r="C182" s="120" t="s">
        <v>96</v>
      </c>
      <c r="D182" s="120" t="s">
        <v>410</v>
      </c>
      <c r="E182" s="120" t="s">
        <v>370</v>
      </c>
      <c r="F182" s="120" t="s">
        <v>371</v>
      </c>
      <c r="G182" s="91">
        <v>10677477.5</v>
      </c>
    </row>
    <row r="183" spans="1:7" ht="15">
      <c r="A183" s="88">
        <v>173</v>
      </c>
      <c r="B183" s="119" t="s">
        <v>156</v>
      </c>
      <c r="C183" s="120" t="s">
        <v>96</v>
      </c>
      <c r="D183" s="120" t="s">
        <v>411</v>
      </c>
      <c r="E183" s="120" t="s">
        <v>370</v>
      </c>
      <c r="F183" s="120" t="s">
        <v>371</v>
      </c>
      <c r="G183" s="91">
        <v>3322780</v>
      </c>
    </row>
    <row r="184" spans="1:7" ht="25.5">
      <c r="A184" s="88">
        <v>174</v>
      </c>
      <c r="B184" s="148" t="s">
        <v>157</v>
      </c>
      <c r="C184" s="118" t="s">
        <v>96</v>
      </c>
      <c r="D184" s="118" t="s">
        <v>411</v>
      </c>
      <c r="E184" s="118" t="s">
        <v>412</v>
      </c>
      <c r="F184" s="118" t="s">
        <v>371</v>
      </c>
      <c r="G184" s="91">
        <v>3322780</v>
      </c>
    </row>
    <row r="185" spans="1:7" ht="25.5">
      <c r="A185" s="88">
        <v>175</v>
      </c>
      <c r="B185" s="148" t="s">
        <v>158</v>
      </c>
      <c r="C185" s="118" t="s">
        <v>96</v>
      </c>
      <c r="D185" s="118" t="s">
        <v>411</v>
      </c>
      <c r="E185" s="118" t="s">
        <v>413</v>
      </c>
      <c r="F185" s="118" t="s">
        <v>371</v>
      </c>
      <c r="G185" s="91">
        <v>3322780</v>
      </c>
    </row>
    <row r="186" spans="1:7" ht="38.25">
      <c r="A186" s="88">
        <v>176</v>
      </c>
      <c r="B186" s="148" t="s">
        <v>159</v>
      </c>
      <c r="C186" s="118" t="s">
        <v>96</v>
      </c>
      <c r="D186" s="118" t="s">
        <v>411</v>
      </c>
      <c r="E186" s="118" t="s">
        <v>83</v>
      </c>
      <c r="F186" s="118" t="s">
        <v>371</v>
      </c>
      <c r="G186" s="91">
        <v>114246</v>
      </c>
    </row>
    <row r="187" spans="1:7" ht="15">
      <c r="A187" s="88">
        <v>177</v>
      </c>
      <c r="B187" s="148" t="s">
        <v>160</v>
      </c>
      <c r="C187" s="118" t="s">
        <v>96</v>
      </c>
      <c r="D187" s="118" t="s">
        <v>411</v>
      </c>
      <c r="E187" s="118" t="s">
        <v>83</v>
      </c>
      <c r="F187" s="118" t="s">
        <v>414</v>
      </c>
      <c r="G187" s="91">
        <v>114246</v>
      </c>
    </row>
    <row r="188" spans="1:7" ht="76.5">
      <c r="A188" s="88">
        <v>178</v>
      </c>
      <c r="B188" s="148" t="s">
        <v>161</v>
      </c>
      <c r="C188" s="118" t="s">
        <v>96</v>
      </c>
      <c r="D188" s="118" t="s">
        <v>411</v>
      </c>
      <c r="E188" s="118" t="s">
        <v>508</v>
      </c>
      <c r="F188" s="118" t="s">
        <v>371</v>
      </c>
      <c r="G188" s="91">
        <v>3144500</v>
      </c>
    </row>
    <row r="189" spans="1:7" ht="15">
      <c r="A189" s="88">
        <v>179</v>
      </c>
      <c r="B189" s="148" t="s">
        <v>119</v>
      </c>
      <c r="C189" s="118" t="s">
        <v>96</v>
      </c>
      <c r="D189" s="118" t="s">
        <v>411</v>
      </c>
      <c r="E189" s="118" t="s">
        <v>508</v>
      </c>
      <c r="F189" s="118" t="s">
        <v>434</v>
      </c>
      <c r="G189" s="91">
        <v>3144500</v>
      </c>
    </row>
    <row r="190" spans="1:7" ht="51">
      <c r="A190" s="88">
        <v>180</v>
      </c>
      <c r="B190" s="148" t="s">
        <v>162</v>
      </c>
      <c r="C190" s="118" t="s">
        <v>96</v>
      </c>
      <c r="D190" s="118" t="s">
        <v>411</v>
      </c>
      <c r="E190" s="118" t="s">
        <v>415</v>
      </c>
      <c r="F190" s="118" t="s">
        <v>371</v>
      </c>
      <c r="G190" s="91">
        <v>64034</v>
      </c>
    </row>
    <row r="191" spans="1:7" ht="25.5">
      <c r="A191" s="88">
        <v>181</v>
      </c>
      <c r="B191" s="148" t="s">
        <v>108</v>
      </c>
      <c r="C191" s="118" t="s">
        <v>96</v>
      </c>
      <c r="D191" s="118" t="s">
        <v>411</v>
      </c>
      <c r="E191" s="118" t="s">
        <v>415</v>
      </c>
      <c r="F191" s="118" t="s">
        <v>374</v>
      </c>
      <c r="G191" s="91">
        <v>94465</v>
      </c>
    </row>
    <row r="192" spans="1:7" ht="15">
      <c r="A192" s="88">
        <v>182</v>
      </c>
      <c r="B192" s="148" t="s">
        <v>160</v>
      </c>
      <c r="C192" s="118" t="s">
        <v>96</v>
      </c>
      <c r="D192" s="118" t="s">
        <v>411</v>
      </c>
      <c r="E192" s="118" t="s">
        <v>415</v>
      </c>
      <c r="F192" s="118" t="s">
        <v>414</v>
      </c>
      <c r="G192" s="91">
        <v>-27865</v>
      </c>
    </row>
    <row r="193" spans="1:7" ht="15">
      <c r="A193" s="88">
        <v>183</v>
      </c>
      <c r="B193" s="148" t="s">
        <v>109</v>
      </c>
      <c r="C193" s="118" t="s">
        <v>96</v>
      </c>
      <c r="D193" s="118" t="s">
        <v>411</v>
      </c>
      <c r="E193" s="118" t="s">
        <v>415</v>
      </c>
      <c r="F193" s="118" t="s">
        <v>389</v>
      </c>
      <c r="G193" s="91">
        <v>-2566</v>
      </c>
    </row>
    <row r="194" spans="1:7" ht="15">
      <c r="A194" s="88">
        <v>184</v>
      </c>
      <c r="B194" s="119" t="s">
        <v>163</v>
      </c>
      <c r="C194" s="120" t="s">
        <v>96</v>
      </c>
      <c r="D194" s="120" t="s">
        <v>417</v>
      </c>
      <c r="E194" s="120" t="s">
        <v>370</v>
      </c>
      <c r="F194" s="120" t="s">
        <v>371</v>
      </c>
      <c r="G194" s="91">
        <v>7289497.5</v>
      </c>
    </row>
    <row r="195" spans="1:7" ht="25.5">
      <c r="A195" s="88">
        <v>185</v>
      </c>
      <c r="B195" s="148" t="s">
        <v>157</v>
      </c>
      <c r="C195" s="118" t="s">
        <v>96</v>
      </c>
      <c r="D195" s="118" t="s">
        <v>417</v>
      </c>
      <c r="E195" s="118" t="s">
        <v>412</v>
      </c>
      <c r="F195" s="118" t="s">
        <v>371</v>
      </c>
      <c r="G195" s="91">
        <v>7289497.5</v>
      </c>
    </row>
    <row r="196" spans="1:7" ht="25.5">
      <c r="A196" s="88">
        <v>186</v>
      </c>
      <c r="B196" s="148" t="s">
        <v>164</v>
      </c>
      <c r="C196" s="118" t="s">
        <v>96</v>
      </c>
      <c r="D196" s="118" t="s">
        <v>417</v>
      </c>
      <c r="E196" s="118" t="s">
        <v>418</v>
      </c>
      <c r="F196" s="118" t="s">
        <v>371</v>
      </c>
      <c r="G196" s="91">
        <v>7289497.5</v>
      </c>
    </row>
    <row r="197" spans="1:7" ht="25.5">
      <c r="A197" s="88">
        <v>187</v>
      </c>
      <c r="B197" s="148" t="s">
        <v>165</v>
      </c>
      <c r="C197" s="118" t="s">
        <v>96</v>
      </c>
      <c r="D197" s="118" t="s">
        <v>417</v>
      </c>
      <c r="E197" s="118" t="s">
        <v>419</v>
      </c>
      <c r="F197" s="118" t="s">
        <v>371</v>
      </c>
      <c r="G197" s="91">
        <v>-22.5</v>
      </c>
    </row>
    <row r="198" spans="1:7" ht="15">
      <c r="A198" s="88">
        <v>188</v>
      </c>
      <c r="B198" s="148" t="s">
        <v>160</v>
      </c>
      <c r="C198" s="118" t="s">
        <v>96</v>
      </c>
      <c r="D198" s="118" t="s">
        <v>417</v>
      </c>
      <c r="E198" s="118" t="s">
        <v>419</v>
      </c>
      <c r="F198" s="118" t="s">
        <v>414</v>
      </c>
      <c r="G198" s="91">
        <v>-22.5</v>
      </c>
    </row>
    <row r="199" spans="1:7" ht="25.5">
      <c r="A199" s="88">
        <v>189</v>
      </c>
      <c r="B199" s="148" t="s">
        <v>165</v>
      </c>
      <c r="C199" s="118" t="s">
        <v>96</v>
      </c>
      <c r="D199" s="118" t="s">
        <v>417</v>
      </c>
      <c r="E199" s="118" t="s">
        <v>420</v>
      </c>
      <c r="F199" s="118" t="s">
        <v>371</v>
      </c>
      <c r="G199" s="91">
        <v>-22.5</v>
      </c>
    </row>
    <row r="200" spans="1:7" ht="15">
      <c r="A200" s="88">
        <v>190</v>
      </c>
      <c r="B200" s="148" t="s">
        <v>160</v>
      </c>
      <c r="C200" s="118" t="s">
        <v>96</v>
      </c>
      <c r="D200" s="118" t="s">
        <v>417</v>
      </c>
      <c r="E200" s="118" t="s">
        <v>420</v>
      </c>
      <c r="F200" s="118" t="s">
        <v>414</v>
      </c>
      <c r="G200" s="91">
        <v>-22.5</v>
      </c>
    </row>
    <row r="201" spans="1:7" ht="38.25">
      <c r="A201" s="88">
        <v>191</v>
      </c>
      <c r="B201" s="148" t="s">
        <v>166</v>
      </c>
      <c r="C201" s="118" t="s">
        <v>96</v>
      </c>
      <c r="D201" s="118" t="s">
        <v>417</v>
      </c>
      <c r="E201" s="118" t="s">
        <v>84</v>
      </c>
      <c r="F201" s="118" t="s">
        <v>371</v>
      </c>
      <c r="G201" s="91">
        <v>154434</v>
      </c>
    </row>
    <row r="202" spans="1:7" ht="15">
      <c r="A202" s="88">
        <v>192</v>
      </c>
      <c r="B202" s="148" t="s">
        <v>160</v>
      </c>
      <c r="C202" s="118" t="s">
        <v>96</v>
      </c>
      <c r="D202" s="118" t="s">
        <v>417</v>
      </c>
      <c r="E202" s="118" t="s">
        <v>84</v>
      </c>
      <c r="F202" s="118" t="s">
        <v>414</v>
      </c>
      <c r="G202" s="91">
        <v>154434</v>
      </c>
    </row>
    <row r="203" spans="1:7" ht="38.25">
      <c r="A203" s="88">
        <v>193</v>
      </c>
      <c r="B203" s="148" t="s">
        <v>167</v>
      </c>
      <c r="C203" s="118" t="s">
        <v>96</v>
      </c>
      <c r="D203" s="118" t="s">
        <v>417</v>
      </c>
      <c r="E203" s="118" t="s">
        <v>421</v>
      </c>
      <c r="F203" s="118" t="s">
        <v>371</v>
      </c>
      <c r="G203" s="91">
        <v>168000</v>
      </c>
    </row>
    <row r="204" spans="1:7" ht="15">
      <c r="A204" s="88">
        <v>194</v>
      </c>
      <c r="B204" s="148" t="s">
        <v>160</v>
      </c>
      <c r="C204" s="118" t="s">
        <v>96</v>
      </c>
      <c r="D204" s="118" t="s">
        <v>417</v>
      </c>
      <c r="E204" s="118" t="s">
        <v>421</v>
      </c>
      <c r="F204" s="118" t="s">
        <v>414</v>
      </c>
      <c r="G204" s="91">
        <v>168000</v>
      </c>
    </row>
    <row r="205" spans="1:7" ht="55.5" customHeight="1">
      <c r="A205" s="88">
        <v>195</v>
      </c>
      <c r="B205" s="148" t="s">
        <v>168</v>
      </c>
      <c r="C205" s="118" t="s">
        <v>96</v>
      </c>
      <c r="D205" s="118" t="s">
        <v>417</v>
      </c>
      <c r="E205" s="118" t="s">
        <v>509</v>
      </c>
      <c r="F205" s="118" t="s">
        <v>371</v>
      </c>
      <c r="G205" s="91">
        <v>7533000</v>
      </c>
    </row>
    <row r="206" spans="1:7" ht="18" customHeight="1">
      <c r="A206" s="88">
        <v>196</v>
      </c>
      <c r="B206" s="148" t="s">
        <v>119</v>
      </c>
      <c r="C206" s="118" t="s">
        <v>96</v>
      </c>
      <c r="D206" s="118" t="s">
        <v>417</v>
      </c>
      <c r="E206" s="118" t="s">
        <v>509</v>
      </c>
      <c r="F206" s="118" t="s">
        <v>434</v>
      </c>
      <c r="G206" s="91">
        <v>7533000</v>
      </c>
    </row>
    <row r="207" spans="1:7" ht="51">
      <c r="A207" s="88">
        <v>197</v>
      </c>
      <c r="B207" s="148" t="s">
        <v>169</v>
      </c>
      <c r="C207" s="118" t="s">
        <v>96</v>
      </c>
      <c r="D207" s="118" t="s">
        <v>417</v>
      </c>
      <c r="E207" s="118" t="s">
        <v>422</v>
      </c>
      <c r="F207" s="118" t="s">
        <v>371</v>
      </c>
      <c r="G207" s="91">
        <v>-397891.5</v>
      </c>
    </row>
    <row r="208" spans="1:7" ht="25.5">
      <c r="A208" s="88">
        <v>198</v>
      </c>
      <c r="B208" s="148" t="s">
        <v>108</v>
      </c>
      <c r="C208" s="118" t="s">
        <v>96</v>
      </c>
      <c r="D208" s="118" t="s">
        <v>417</v>
      </c>
      <c r="E208" s="118" t="s">
        <v>422</v>
      </c>
      <c r="F208" s="118" t="s">
        <v>374</v>
      </c>
      <c r="G208" s="91">
        <v>-521061.5</v>
      </c>
    </row>
    <row r="209" spans="1:7" ht="15">
      <c r="A209" s="88">
        <v>199</v>
      </c>
      <c r="B209" s="148" t="s">
        <v>160</v>
      </c>
      <c r="C209" s="118" t="s">
        <v>96</v>
      </c>
      <c r="D209" s="118" t="s">
        <v>417</v>
      </c>
      <c r="E209" s="118" t="s">
        <v>422</v>
      </c>
      <c r="F209" s="118" t="s">
        <v>414</v>
      </c>
      <c r="G209" s="91">
        <v>-4600</v>
      </c>
    </row>
    <row r="210" spans="1:7" ht="15">
      <c r="A210" s="88">
        <v>200</v>
      </c>
      <c r="B210" s="148" t="s">
        <v>170</v>
      </c>
      <c r="C210" s="118" t="s">
        <v>96</v>
      </c>
      <c r="D210" s="118" t="s">
        <v>417</v>
      </c>
      <c r="E210" s="118" t="s">
        <v>422</v>
      </c>
      <c r="F210" s="118" t="s">
        <v>416</v>
      </c>
      <c r="G210" s="91">
        <v>127770</v>
      </c>
    </row>
    <row r="211" spans="1:7" ht="38.25">
      <c r="A211" s="88">
        <v>201</v>
      </c>
      <c r="B211" s="148" t="s">
        <v>171</v>
      </c>
      <c r="C211" s="118" t="s">
        <v>96</v>
      </c>
      <c r="D211" s="118" t="s">
        <v>417</v>
      </c>
      <c r="E211" s="118" t="s">
        <v>423</v>
      </c>
      <c r="F211" s="118" t="s">
        <v>371</v>
      </c>
      <c r="G211" s="91">
        <v>-168000</v>
      </c>
    </row>
    <row r="212" spans="1:7" ht="15">
      <c r="A212" s="88">
        <v>202</v>
      </c>
      <c r="B212" s="148" t="s">
        <v>160</v>
      </c>
      <c r="C212" s="118" t="s">
        <v>96</v>
      </c>
      <c r="D212" s="118" t="s">
        <v>417</v>
      </c>
      <c r="E212" s="118" t="s">
        <v>423</v>
      </c>
      <c r="F212" s="118" t="s">
        <v>414</v>
      </c>
      <c r="G212" s="91">
        <v>-168000</v>
      </c>
    </row>
    <row r="213" spans="1:7" ht="25.5">
      <c r="A213" s="88">
        <v>203</v>
      </c>
      <c r="B213" s="148" t="s">
        <v>172</v>
      </c>
      <c r="C213" s="118" t="s">
        <v>96</v>
      </c>
      <c r="D213" s="118" t="s">
        <v>417</v>
      </c>
      <c r="E213" s="118" t="s">
        <v>424</v>
      </c>
      <c r="F213" s="118" t="s">
        <v>371</v>
      </c>
      <c r="G213" s="91">
        <v>0</v>
      </c>
    </row>
    <row r="214" spans="1:7" ht="41.25" customHeight="1">
      <c r="A214" s="88">
        <v>204</v>
      </c>
      <c r="B214" s="148" t="s">
        <v>173</v>
      </c>
      <c r="C214" s="118" t="s">
        <v>96</v>
      </c>
      <c r="D214" s="118" t="s">
        <v>417</v>
      </c>
      <c r="E214" s="118" t="s">
        <v>510</v>
      </c>
      <c r="F214" s="118" t="s">
        <v>371</v>
      </c>
      <c r="G214" s="91">
        <v>-1000000</v>
      </c>
    </row>
    <row r="215" spans="1:7" ht="15">
      <c r="A215" s="88">
        <v>205</v>
      </c>
      <c r="B215" s="148" t="s">
        <v>170</v>
      </c>
      <c r="C215" s="118" t="s">
        <v>96</v>
      </c>
      <c r="D215" s="118" t="s">
        <v>417</v>
      </c>
      <c r="E215" s="118" t="s">
        <v>510</v>
      </c>
      <c r="F215" s="118" t="s">
        <v>416</v>
      </c>
      <c r="G215" s="91">
        <v>-1000000</v>
      </c>
    </row>
    <row r="216" spans="1:7" ht="39" customHeight="1">
      <c r="A216" s="88">
        <v>206</v>
      </c>
      <c r="B216" s="148" t="s">
        <v>173</v>
      </c>
      <c r="C216" s="118" t="s">
        <v>96</v>
      </c>
      <c r="D216" s="118" t="s">
        <v>417</v>
      </c>
      <c r="E216" s="118" t="s">
        <v>511</v>
      </c>
      <c r="F216" s="118" t="s">
        <v>371</v>
      </c>
      <c r="G216" s="91">
        <v>1000000</v>
      </c>
    </row>
    <row r="217" spans="1:7" ht="15">
      <c r="A217" s="88">
        <v>207</v>
      </c>
      <c r="B217" s="148" t="s">
        <v>170</v>
      </c>
      <c r="C217" s="118" t="s">
        <v>96</v>
      </c>
      <c r="D217" s="118" t="s">
        <v>417</v>
      </c>
      <c r="E217" s="118" t="s">
        <v>511</v>
      </c>
      <c r="F217" s="118" t="s">
        <v>416</v>
      </c>
      <c r="G217" s="91">
        <v>1000000</v>
      </c>
    </row>
    <row r="218" spans="1:7" ht="15">
      <c r="A218" s="88">
        <v>208</v>
      </c>
      <c r="B218" s="119" t="s">
        <v>174</v>
      </c>
      <c r="C218" s="120" t="s">
        <v>96</v>
      </c>
      <c r="D218" s="120" t="s">
        <v>425</v>
      </c>
      <c r="E218" s="120" t="s">
        <v>370</v>
      </c>
      <c r="F218" s="120" t="s">
        <v>371</v>
      </c>
      <c r="G218" s="91">
        <v>48000</v>
      </c>
    </row>
    <row r="219" spans="1:7" ht="25.5">
      <c r="A219" s="88">
        <v>209</v>
      </c>
      <c r="B219" s="148" t="s">
        <v>157</v>
      </c>
      <c r="C219" s="118" t="s">
        <v>96</v>
      </c>
      <c r="D219" s="118" t="s">
        <v>425</v>
      </c>
      <c r="E219" s="118" t="s">
        <v>412</v>
      </c>
      <c r="F219" s="118" t="s">
        <v>371</v>
      </c>
      <c r="G219" s="91">
        <v>48000</v>
      </c>
    </row>
    <row r="220" spans="1:7" ht="51">
      <c r="A220" s="88">
        <v>210</v>
      </c>
      <c r="B220" s="148" t="s">
        <v>175</v>
      </c>
      <c r="C220" s="118" t="s">
        <v>96</v>
      </c>
      <c r="D220" s="118" t="s">
        <v>425</v>
      </c>
      <c r="E220" s="118" t="s">
        <v>426</v>
      </c>
      <c r="F220" s="118" t="s">
        <v>371</v>
      </c>
      <c r="G220" s="91">
        <v>48000</v>
      </c>
    </row>
    <row r="221" spans="1:7" ht="51">
      <c r="A221" s="88">
        <v>211</v>
      </c>
      <c r="B221" s="148" t="s">
        <v>176</v>
      </c>
      <c r="C221" s="118" t="s">
        <v>96</v>
      </c>
      <c r="D221" s="118" t="s">
        <v>425</v>
      </c>
      <c r="E221" s="118" t="s">
        <v>427</v>
      </c>
      <c r="F221" s="118" t="s">
        <v>371</v>
      </c>
      <c r="G221" s="91">
        <v>48000</v>
      </c>
    </row>
    <row r="222" spans="1:7" ht="15">
      <c r="A222" s="88">
        <v>212</v>
      </c>
      <c r="B222" s="148" t="s">
        <v>170</v>
      </c>
      <c r="C222" s="118" t="s">
        <v>96</v>
      </c>
      <c r="D222" s="118" t="s">
        <v>425</v>
      </c>
      <c r="E222" s="118" t="s">
        <v>427</v>
      </c>
      <c r="F222" s="118" t="s">
        <v>416</v>
      </c>
      <c r="G222" s="91">
        <v>48000</v>
      </c>
    </row>
    <row r="223" spans="1:7" ht="25.5">
      <c r="A223" s="88">
        <v>213</v>
      </c>
      <c r="B223" s="119" t="s">
        <v>177</v>
      </c>
      <c r="C223" s="120" t="s">
        <v>96</v>
      </c>
      <c r="D223" s="120" t="s">
        <v>430</v>
      </c>
      <c r="E223" s="120" t="s">
        <v>370</v>
      </c>
      <c r="F223" s="120" t="s">
        <v>371</v>
      </c>
      <c r="G223" s="91">
        <v>17200</v>
      </c>
    </row>
    <row r="224" spans="1:7" ht="25.5">
      <c r="A224" s="88">
        <v>214</v>
      </c>
      <c r="B224" s="148" t="s">
        <v>157</v>
      </c>
      <c r="C224" s="118" t="s">
        <v>96</v>
      </c>
      <c r="D224" s="118" t="s">
        <v>430</v>
      </c>
      <c r="E224" s="118" t="s">
        <v>412</v>
      </c>
      <c r="F224" s="118" t="s">
        <v>371</v>
      </c>
      <c r="G224" s="91">
        <v>17200</v>
      </c>
    </row>
    <row r="225" spans="1:7" ht="25.5">
      <c r="A225" s="88">
        <v>215</v>
      </c>
      <c r="B225" s="148" t="s">
        <v>158</v>
      </c>
      <c r="C225" s="118" t="s">
        <v>96</v>
      </c>
      <c r="D225" s="118" t="s">
        <v>430</v>
      </c>
      <c r="E225" s="118" t="s">
        <v>413</v>
      </c>
      <c r="F225" s="118" t="s">
        <v>371</v>
      </c>
      <c r="G225" s="91">
        <v>5600</v>
      </c>
    </row>
    <row r="226" spans="1:7" ht="51">
      <c r="A226" s="88">
        <v>216</v>
      </c>
      <c r="B226" s="148" t="s">
        <v>162</v>
      </c>
      <c r="C226" s="118" t="s">
        <v>96</v>
      </c>
      <c r="D226" s="118" t="s">
        <v>430</v>
      </c>
      <c r="E226" s="118" t="s">
        <v>415</v>
      </c>
      <c r="F226" s="118" t="s">
        <v>371</v>
      </c>
      <c r="G226" s="91">
        <v>5600</v>
      </c>
    </row>
    <row r="227" spans="1:7" ht="15">
      <c r="A227" s="88">
        <v>217</v>
      </c>
      <c r="B227" s="148" t="s">
        <v>160</v>
      </c>
      <c r="C227" s="118" t="s">
        <v>96</v>
      </c>
      <c r="D227" s="118" t="s">
        <v>430</v>
      </c>
      <c r="E227" s="118" t="s">
        <v>415</v>
      </c>
      <c r="F227" s="118" t="s">
        <v>414</v>
      </c>
      <c r="G227" s="91">
        <v>5600</v>
      </c>
    </row>
    <row r="228" spans="1:7" ht="25.5">
      <c r="A228" s="88">
        <v>218</v>
      </c>
      <c r="B228" s="148" t="s">
        <v>164</v>
      </c>
      <c r="C228" s="118" t="s">
        <v>96</v>
      </c>
      <c r="D228" s="118" t="s">
        <v>430</v>
      </c>
      <c r="E228" s="118" t="s">
        <v>418</v>
      </c>
      <c r="F228" s="118" t="s">
        <v>371</v>
      </c>
      <c r="G228" s="91">
        <v>5600</v>
      </c>
    </row>
    <row r="229" spans="1:7" ht="51">
      <c r="A229" s="88">
        <v>219</v>
      </c>
      <c r="B229" s="148" t="s">
        <v>169</v>
      </c>
      <c r="C229" s="118" t="s">
        <v>96</v>
      </c>
      <c r="D229" s="118" t="s">
        <v>430</v>
      </c>
      <c r="E229" s="118" t="s">
        <v>422</v>
      </c>
      <c r="F229" s="118" t="s">
        <v>371</v>
      </c>
      <c r="G229" s="91">
        <v>5600</v>
      </c>
    </row>
    <row r="230" spans="1:7" ht="15">
      <c r="A230" s="88">
        <v>220</v>
      </c>
      <c r="B230" s="148" t="s">
        <v>160</v>
      </c>
      <c r="C230" s="118" t="s">
        <v>96</v>
      </c>
      <c r="D230" s="118" t="s">
        <v>430</v>
      </c>
      <c r="E230" s="118" t="s">
        <v>422</v>
      </c>
      <c r="F230" s="118" t="s">
        <v>414</v>
      </c>
      <c r="G230" s="91">
        <v>4600</v>
      </c>
    </row>
    <row r="231" spans="1:7" ht="15">
      <c r="A231" s="88">
        <v>221</v>
      </c>
      <c r="B231" s="148" t="s">
        <v>170</v>
      </c>
      <c r="C231" s="118" t="s">
        <v>96</v>
      </c>
      <c r="D231" s="118" t="s">
        <v>430</v>
      </c>
      <c r="E231" s="118" t="s">
        <v>422</v>
      </c>
      <c r="F231" s="118" t="s">
        <v>416</v>
      </c>
      <c r="G231" s="91">
        <v>1000</v>
      </c>
    </row>
    <row r="232" spans="1:7" ht="51">
      <c r="A232" s="88">
        <v>222</v>
      </c>
      <c r="B232" s="148" t="s">
        <v>175</v>
      </c>
      <c r="C232" s="118" t="s">
        <v>96</v>
      </c>
      <c r="D232" s="118" t="s">
        <v>430</v>
      </c>
      <c r="E232" s="118" t="s">
        <v>426</v>
      </c>
      <c r="F232" s="118" t="s">
        <v>371</v>
      </c>
      <c r="G232" s="91">
        <v>6000</v>
      </c>
    </row>
    <row r="233" spans="1:7" ht="51">
      <c r="A233" s="88">
        <v>223</v>
      </c>
      <c r="B233" s="148" t="s">
        <v>176</v>
      </c>
      <c r="C233" s="118" t="s">
        <v>96</v>
      </c>
      <c r="D233" s="118" t="s">
        <v>430</v>
      </c>
      <c r="E233" s="118" t="s">
        <v>427</v>
      </c>
      <c r="F233" s="118" t="s">
        <v>371</v>
      </c>
      <c r="G233" s="91">
        <v>6000</v>
      </c>
    </row>
    <row r="234" spans="1:7" ht="15">
      <c r="A234" s="88">
        <v>224</v>
      </c>
      <c r="B234" s="148" t="s">
        <v>170</v>
      </c>
      <c r="C234" s="118" t="s">
        <v>96</v>
      </c>
      <c r="D234" s="118" t="s">
        <v>430</v>
      </c>
      <c r="E234" s="118" t="s">
        <v>427</v>
      </c>
      <c r="F234" s="118" t="s">
        <v>416</v>
      </c>
      <c r="G234" s="91">
        <v>6000</v>
      </c>
    </row>
    <row r="235" spans="1:7" ht="15">
      <c r="A235" s="88">
        <v>225</v>
      </c>
      <c r="B235" s="119" t="s">
        <v>178</v>
      </c>
      <c r="C235" s="120" t="s">
        <v>96</v>
      </c>
      <c r="D235" s="120" t="s">
        <v>512</v>
      </c>
      <c r="E235" s="120" t="s">
        <v>370</v>
      </c>
      <c r="F235" s="120" t="s">
        <v>371</v>
      </c>
      <c r="G235" s="91">
        <v>0</v>
      </c>
    </row>
    <row r="236" spans="1:7" ht="25.5">
      <c r="A236" s="88">
        <v>226</v>
      </c>
      <c r="B236" s="148" t="s">
        <v>157</v>
      </c>
      <c r="C236" s="118" t="s">
        <v>96</v>
      </c>
      <c r="D236" s="118" t="s">
        <v>512</v>
      </c>
      <c r="E236" s="118" t="s">
        <v>412</v>
      </c>
      <c r="F236" s="118" t="s">
        <v>371</v>
      </c>
      <c r="G236" s="91">
        <v>0</v>
      </c>
    </row>
    <row r="237" spans="1:7" ht="51">
      <c r="A237" s="88">
        <v>227</v>
      </c>
      <c r="B237" s="148" t="s">
        <v>175</v>
      </c>
      <c r="C237" s="118" t="s">
        <v>96</v>
      </c>
      <c r="D237" s="118" t="s">
        <v>512</v>
      </c>
      <c r="E237" s="118" t="s">
        <v>426</v>
      </c>
      <c r="F237" s="118" t="s">
        <v>371</v>
      </c>
      <c r="G237" s="91">
        <v>0</v>
      </c>
    </row>
    <row r="238" spans="1:7" ht="38.25">
      <c r="A238" s="88">
        <v>228</v>
      </c>
      <c r="B238" s="148" t="s">
        <v>179</v>
      </c>
      <c r="C238" s="118" t="s">
        <v>96</v>
      </c>
      <c r="D238" s="118" t="s">
        <v>512</v>
      </c>
      <c r="E238" s="118" t="s">
        <v>513</v>
      </c>
      <c r="F238" s="118" t="s">
        <v>371</v>
      </c>
      <c r="G238" s="91">
        <v>0</v>
      </c>
    </row>
    <row r="239" spans="1:7" ht="25.5">
      <c r="A239" s="88">
        <v>229</v>
      </c>
      <c r="B239" s="148" t="s">
        <v>108</v>
      </c>
      <c r="C239" s="118" t="s">
        <v>96</v>
      </c>
      <c r="D239" s="118" t="s">
        <v>512</v>
      </c>
      <c r="E239" s="118" t="s">
        <v>513</v>
      </c>
      <c r="F239" s="118" t="s">
        <v>374</v>
      </c>
      <c r="G239" s="91">
        <v>244096.9</v>
      </c>
    </row>
    <row r="240" spans="1:7" ht="15">
      <c r="A240" s="88">
        <v>230</v>
      </c>
      <c r="B240" s="148" t="s">
        <v>160</v>
      </c>
      <c r="C240" s="118" t="s">
        <v>96</v>
      </c>
      <c r="D240" s="118" t="s">
        <v>512</v>
      </c>
      <c r="E240" s="118" t="s">
        <v>513</v>
      </c>
      <c r="F240" s="118" t="s">
        <v>414</v>
      </c>
      <c r="G240" s="91">
        <v>-139340.5</v>
      </c>
    </row>
    <row r="241" spans="1:7" ht="15">
      <c r="A241" s="88">
        <v>231</v>
      </c>
      <c r="B241" s="148" t="s">
        <v>170</v>
      </c>
      <c r="C241" s="118" t="s">
        <v>96</v>
      </c>
      <c r="D241" s="118" t="s">
        <v>512</v>
      </c>
      <c r="E241" s="118" t="s">
        <v>513</v>
      </c>
      <c r="F241" s="118" t="s">
        <v>416</v>
      </c>
      <c r="G241" s="91">
        <v>-104756.4</v>
      </c>
    </row>
    <row r="242" spans="1:7" ht="15">
      <c r="A242" s="88">
        <v>232</v>
      </c>
      <c r="B242" s="119" t="s">
        <v>180</v>
      </c>
      <c r="C242" s="120" t="s">
        <v>96</v>
      </c>
      <c r="D242" s="120" t="s">
        <v>431</v>
      </c>
      <c r="E242" s="120" t="s">
        <v>370</v>
      </c>
      <c r="F242" s="120" t="s">
        <v>371</v>
      </c>
      <c r="G242" s="91">
        <v>0</v>
      </c>
    </row>
    <row r="243" spans="1:7" ht="25.5">
      <c r="A243" s="88">
        <v>233</v>
      </c>
      <c r="B243" s="148" t="s">
        <v>157</v>
      </c>
      <c r="C243" s="118" t="s">
        <v>96</v>
      </c>
      <c r="D243" s="118" t="s">
        <v>431</v>
      </c>
      <c r="E243" s="118" t="s">
        <v>412</v>
      </c>
      <c r="F243" s="118" t="s">
        <v>371</v>
      </c>
      <c r="G243" s="91">
        <v>0</v>
      </c>
    </row>
    <row r="244" spans="1:7" ht="38.25">
      <c r="A244" s="88">
        <v>234</v>
      </c>
      <c r="B244" s="148" t="s">
        <v>181</v>
      </c>
      <c r="C244" s="118" t="s">
        <v>96</v>
      </c>
      <c r="D244" s="118" t="s">
        <v>431</v>
      </c>
      <c r="E244" s="118" t="s">
        <v>432</v>
      </c>
      <c r="F244" s="118" t="s">
        <v>371</v>
      </c>
      <c r="G244" s="91">
        <v>0</v>
      </c>
    </row>
    <row r="245" spans="1:7" ht="25.5">
      <c r="A245" s="88">
        <v>235</v>
      </c>
      <c r="B245" s="148" t="s">
        <v>182</v>
      </c>
      <c r="C245" s="118" t="s">
        <v>96</v>
      </c>
      <c r="D245" s="118" t="s">
        <v>431</v>
      </c>
      <c r="E245" s="118" t="s">
        <v>433</v>
      </c>
      <c r="F245" s="118" t="s">
        <v>371</v>
      </c>
      <c r="G245" s="91">
        <v>0</v>
      </c>
    </row>
    <row r="246" spans="1:7" ht="25.5">
      <c r="A246" s="88">
        <v>236</v>
      </c>
      <c r="B246" s="148" t="s">
        <v>108</v>
      </c>
      <c r="C246" s="118" t="s">
        <v>96</v>
      </c>
      <c r="D246" s="118" t="s">
        <v>431</v>
      </c>
      <c r="E246" s="118" t="s">
        <v>433</v>
      </c>
      <c r="F246" s="118" t="s">
        <v>374</v>
      </c>
      <c r="G246" s="91">
        <v>-3000</v>
      </c>
    </row>
    <row r="247" spans="1:7" ht="15">
      <c r="A247" s="88">
        <v>237</v>
      </c>
      <c r="B247" s="148" t="s">
        <v>183</v>
      </c>
      <c r="C247" s="118" t="s">
        <v>96</v>
      </c>
      <c r="D247" s="118" t="s">
        <v>431</v>
      </c>
      <c r="E247" s="118" t="s">
        <v>433</v>
      </c>
      <c r="F247" s="118" t="s">
        <v>514</v>
      </c>
      <c r="G247" s="91">
        <v>3000</v>
      </c>
    </row>
    <row r="248" spans="1:7" ht="25.5">
      <c r="A248" s="88">
        <v>238</v>
      </c>
      <c r="B248" s="119" t="s">
        <v>25</v>
      </c>
      <c r="C248" s="120" t="s">
        <v>97</v>
      </c>
      <c r="D248" s="120" t="s">
        <v>458</v>
      </c>
      <c r="E248" s="120" t="s">
        <v>370</v>
      </c>
      <c r="F248" s="120" t="s">
        <v>371</v>
      </c>
      <c r="G248" s="91">
        <v>400300</v>
      </c>
    </row>
    <row r="249" spans="1:7" ht="15">
      <c r="A249" s="88">
        <v>239</v>
      </c>
      <c r="B249" s="119" t="s">
        <v>184</v>
      </c>
      <c r="C249" s="120" t="s">
        <v>97</v>
      </c>
      <c r="D249" s="120" t="s">
        <v>435</v>
      </c>
      <c r="E249" s="120" t="s">
        <v>370</v>
      </c>
      <c r="F249" s="120" t="s">
        <v>371</v>
      </c>
      <c r="G249" s="91">
        <v>400300</v>
      </c>
    </row>
    <row r="250" spans="1:7" ht="15">
      <c r="A250" s="88">
        <v>240</v>
      </c>
      <c r="B250" s="119" t="s">
        <v>185</v>
      </c>
      <c r="C250" s="120" t="s">
        <v>97</v>
      </c>
      <c r="D250" s="120" t="s">
        <v>436</v>
      </c>
      <c r="E250" s="120" t="s">
        <v>370</v>
      </c>
      <c r="F250" s="120" t="s">
        <v>371</v>
      </c>
      <c r="G250" s="91">
        <v>400300</v>
      </c>
    </row>
    <row r="251" spans="1:7" ht="25.5">
      <c r="A251" s="88">
        <v>241</v>
      </c>
      <c r="B251" s="148" t="s">
        <v>186</v>
      </c>
      <c r="C251" s="118" t="s">
        <v>97</v>
      </c>
      <c r="D251" s="118" t="s">
        <v>436</v>
      </c>
      <c r="E251" s="118" t="s">
        <v>428</v>
      </c>
      <c r="F251" s="118" t="s">
        <v>371</v>
      </c>
      <c r="G251" s="91">
        <v>400300</v>
      </c>
    </row>
    <row r="252" spans="1:7" ht="15">
      <c r="A252" s="88">
        <v>242</v>
      </c>
      <c r="B252" s="148" t="s">
        <v>187</v>
      </c>
      <c r="C252" s="118" t="s">
        <v>97</v>
      </c>
      <c r="D252" s="118" t="s">
        <v>436</v>
      </c>
      <c r="E252" s="118" t="s">
        <v>437</v>
      </c>
      <c r="F252" s="118" t="s">
        <v>371</v>
      </c>
      <c r="G252" s="91">
        <v>400300</v>
      </c>
    </row>
    <row r="253" spans="1:7" ht="64.5" customHeight="1">
      <c r="A253" s="88">
        <v>243</v>
      </c>
      <c r="B253" s="148" t="s">
        <v>188</v>
      </c>
      <c r="C253" s="118" t="s">
        <v>97</v>
      </c>
      <c r="D253" s="118" t="s">
        <v>436</v>
      </c>
      <c r="E253" s="118" t="s">
        <v>515</v>
      </c>
      <c r="F253" s="118" t="s">
        <v>371</v>
      </c>
      <c r="G253" s="91">
        <v>227700</v>
      </c>
    </row>
    <row r="254" spans="1:7" ht="15">
      <c r="A254" s="88">
        <v>244</v>
      </c>
      <c r="B254" s="148" t="s">
        <v>160</v>
      </c>
      <c r="C254" s="118" t="s">
        <v>97</v>
      </c>
      <c r="D254" s="118" t="s">
        <v>436</v>
      </c>
      <c r="E254" s="118" t="s">
        <v>515</v>
      </c>
      <c r="F254" s="118" t="s">
        <v>414</v>
      </c>
      <c r="G254" s="91">
        <v>227700</v>
      </c>
    </row>
    <row r="255" spans="1:7" ht="114.75">
      <c r="A255" s="88">
        <v>245</v>
      </c>
      <c r="B255" s="148" t="s">
        <v>26</v>
      </c>
      <c r="C255" s="118" t="s">
        <v>97</v>
      </c>
      <c r="D255" s="118" t="s">
        <v>436</v>
      </c>
      <c r="E255" s="118" t="s">
        <v>516</v>
      </c>
      <c r="F255" s="118" t="s">
        <v>371</v>
      </c>
      <c r="G255" s="91">
        <v>-67550</v>
      </c>
    </row>
    <row r="256" spans="1:7" ht="15">
      <c r="A256" s="88">
        <v>246</v>
      </c>
      <c r="B256" s="148" t="s">
        <v>160</v>
      </c>
      <c r="C256" s="118" t="s">
        <v>97</v>
      </c>
      <c r="D256" s="118" t="s">
        <v>436</v>
      </c>
      <c r="E256" s="118" t="s">
        <v>516</v>
      </c>
      <c r="F256" s="118" t="s">
        <v>414</v>
      </c>
      <c r="G256" s="91">
        <v>-67550</v>
      </c>
    </row>
    <row r="257" spans="1:7" ht="64.5" customHeight="1">
      <c r="A257" s="88">
        <v>247</v>
      </c>
      <c r="B257" s="148" t="s">
        <v>188</v>
      </c>
      <c r="C257" s="118" t="s">
        <v>97</v>
      </c>
      <c r="D257" s="118" t="s">
        <v>436</v>
      </c>
      <c r="E257" s="118" t="s">
        <v>517</v>
      </c>
      <c r="F257" s="118" t="s">
        <v>371</v>
      </c>
      <c r="G257" s="91">
        <v>292700</v>
      </c>
    </row>
    <row r="258" spans="1:7" ht="15">
      <c r="A258" s="88">
        <v>248</v>
      </c>
      <c r="B258" s="148" t="s">
        <v>160</v>
      </c>
      <c r="C258" s="118" t="s">
        <v>97</v>
      </c>
      <c r="D258" s="118" t="s">
        <v>436</v>
      </c>
      <c r="E258" s="118" t="s">
        <v>517</v>
      </c>
      <c r="F258" s="118" t="s">
        <v>414</v>
      </c>
      <c r="G258" s="91">
        <v>292700</v>
      </c>
    </row>
    <row r="259" spans="1:7" ht="89.25">
      <c r="A259" s="88">
        <v>249</v>
      </c>
      <c r="B259" s="148" t="s">
        <v>190</v>
      </c>
      <c r="C259" s="118" t="s">
        <v>97</v>
      </c>
      <c r="D259" s="118" t="s">
        <v>436</v>
      </c>
      <c r="E259" s="118" t="s">
        <v>518</v>
      </c>
      <c r="F259" s="118" t="s">
        <v>371</v>
      </c>
      <c r="G259" s="91">
        <v>-533928</v>
      </c>
    </row>
    <row r="260" spans="1:7" ht="15">
      <c r="A260" s="88">
        <v>250</v>
      </c>
      <c r="B260" s="148" t="s">
        <v>160</v>
      </c>
      <c r="C260" s="118" t="s">
        <v>97</v>
      </c>
      <c r="D260" s="118" t="s">
        <v>436</v>
      </c>
      <c r="E260" s="118" t="s">
        <v>518</v>
      </c>
      <c r="F260" s="118" t="s">
        <v>414</v>
      </c>
      <c r="G260" s="91">
        <v>-533928</v>
      </c>
    </row>
    <row r="261" spans="1:7" ht="15">
      <c r="A261" s="88">
        <v>251</v>
      </c>
      <c r="B261" s="148" t="s">
        <v>191</v>
      </c>
      <c r="C261" s="118" t="s">
        <v>97</v>
      </c>
      <c r="D261" s="118" t="s">
        <v>436</v>
      </c>
      <c r="E261" s="118" t="s">
        <v>519</v>
      </c>
      <c r="F261" s="118" t="s">
        <v>371</v>
      </c>
      <c r="G261" s="91">
        <v>71378</v>
      </c>
    </row>
    <row r="262" spans="1:7" ht="38.25">
      <c r="A262" s="88">
        <v>252</v>
      </c>
      <c r="B262" s="148" t="s">
        <v>192</v>
      </c>
      <c r="C262" s="118" t="s">
        <v>97</v>
      </c>
      <c r="D262" s="118" t="s">
        <v>436</v>
      </c>
      <c r="E262" s="118" t="s">
        <v>519</v>
      </c>
      <c r="F262" s="118" t="s">
        <v>520</v>
      </c>
      <c r="G262" s="91">
        <v>71378</v>
      </c>
    </row>
    <row r="263" spans="1:7" ht="25.5">
      <c r="A263" s="88">
        <v>253</v>
      </c>
      <c r="B263" s="148" t="s">
        <v>193</v>
      </c>
      <c r="C263" s="118" t="s">
        <v>97</v>
      </c>
      <c r="D263" s="118" t="s">
        <v>436</v>
      </c>
      <c r="E263" s="118" t="s">
        <v>521</v>
      </c>
      <c r="F263" s="118" t="s">
        <v>371</v>
      </c>
      <c r="G263" s="91">
        <v>410000</v>
      </c>
    </row>
    <row r="264" spans="1:7" ht="38.25">
      <c r="A264" s="88">
        <v>254</v>
      </c>
      <c r="B264" s="148" t="s">
        <v>192</v>
      </c>
      <c r="C264" s="118" t="s">
        <v>97</v>
      </c>
      <c r="D264" s="118" t="s">
        <v>436</v>
      </c>
      <c r="E264" s="118" t="s">
        <v>521</v>
      </c>
      <c r="F264" s="118" t="s">
        <v>520</v>
      </c>
      <c r="G264" s="91">
        <v>410000</v>
      </c>
    </row>
    <row r="265" spans="1:7" ht="15">
      <c r="A265" s="88">
        <v>255</v>
      </c>
      <c r="B265" s="128" t="s">
        <v>446</v>
      </c>
      <c r="C265" s="129"/>
      <c r="D265" s="129"/>
      <c r="E265" s="129"/>
      <c r="F265" s="129"/>
      <c r="G265" s="150">
        <v>24017277.5</v>
      </c>
    </row>
    <row r="269" spans="2:7" ht="15">
      <c r="B269" s="46" t="s">
        <v>27</v>
      </c>
      <c r="C269" s="46"/>
      <c r="D269" s="46"/>
      <c r="E269" s="46"/>
      <c r="F269" s="47"/>
      <c r="G269" s="47"/>
    </row>
    <row r="270" spans="2:7" ht="15">
      <c r="B270" s="122" t="s">
        <v>28</v>
      </c>
      <c r="C270" s="122"/>
      <c r="D270" s="122"/>
      <c r="E270" s="122"/>
      <c r="F270" s="122"/>
      <c r="G270" s="122"/>
    </row>
    <row r="271" spans="2:7" ht="15">
      <c r="B271" s="47"/>
      <c r="C271" s="47"/>
      <c r="D271" s="47"/>
      <c r="E271" s="47"/>
      <c r="F271" s="47"/>
      <c r="G271" s="47"/>
    </row>
    <row r="272" spans="2:7" ht="15">
      <c r="B272" s="47" t="s">
        <v>29</v>
      </c>
      <c r="C272" s="130" t="s">
        <v>318</v>
      </c>
      <c r="D272" s="130"/>
      <c r="E272" s="130"/>
      <c r="F272" s="130"/>
      <c r="G272" s="130"/>
    </row>
  </sheetData>
  <sheetProtection/>
  <autoFilter ref="A10:G265"/>
  <mergeCells count="3">
    <mergeCell ref="C272:G272"/>
    <mergeCell ref="B265:F265"/>
    <mergeCell ref="B270:G270"/>
  </mergeCells>
  <printOptions/>
  <pageMargins left="0.7086614173228347" right="0.31496062992125984" top="0.35433070866141736" bottom="0.35433070866141736" header="0.31496062992125984" footer="0.31496062992125984"/>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D37" sqref="D37"/>
    </sheetView>
  </sheetViews>
  <sheetFormatPr defaultColWidth="9.140625" defaultRowHeight="15"/>
  <cols>
    <col min="1" max="1" width="5.421875" style="0" customWidth="1"/>
    <col min="2" max="2" width="32.28125" style="0" customWidth="1"/>
    <col min="3" max="3" width="7.28125" style="0" customWidth="1"/>
    <col min="4" max="4" width="7.7109375" style="0" customWidth="1"/>
    <col min="5" max="5" width="10.7109375" style="0" customWidth="1"/>
    <col min="6" max="6" width="7.28125" style="0" customWidth="1"/>
    <col min="7" max="7" width="11.8515625" style="0" customWidth="1"/>
    <col min="8" max="8" width="12.57421875" style="0" customWidth="1"/>
  </cols>
  <sheetData>
    <row r="1" spans="2:5" ht="15">
      <c r="B1" s="75"/>
      <c r="D1" s="76" t="s">
        <v>451</v>
      </c>
      <c r="E1" s="77"/>
    </row>
    <row r="2" spans="2:5" ht="15">
      <c r="B2" s="75"/>
      <c r="C2" s="96" t="s">
        <v>319</v>
      </c>
      <c r="D2" s="96"/>
      <c r="E2" s="96"/>
    </row>
    <row r="3" spans="1:7" ht="15">
      <c r="A3" s="97"/>
      <c r="B3" s="75"/>
      <c r="C3" s="96" t="s">
        <v>98</v>
      </c>
      <c r="D3" s="96"/>
      <c r="E3" s="96"/>
      <c r="F3" s="96"/>
      <c r="G3" s="96"/>
    </row>
    <row r="4" spans="1:7" ht="15">
      <c r="A4" s="97"/>
      <c r="B4" s="75"/>
      <c r="C4" s="96" t="s">
        <v>357</v>
      </c>
      <c r="D4" s="96"/>
      <c r="E4" s="96"/>
      <c r="F4" s="96"/>
      <c r="G4" s="96"/>
    </row>
    <row r="5" spans="1:6" ht="15">
      <c r="A5" s="97"/>
      <c r="B5" s="75"/>
      <c r="C5" s="96" t="s">
        <v>452</v>
      </c>
      <c r="D5" s="96"/>
      <c r="E5" s="96"/>
      <c r="F5" s="96"/>
    </row>
    <row r="6" spans="1:7" ht="15">
      <c r="A6" s="97"/>
      <c r="B6" s="75"/>
      <c r="C6" s="98" t="s">
        <v>359</v>
      </c>
      <c r="D6" s="98"/>
      <c r="E6" s="98"/>
      <c r="F6" s="98"/>
      <c r="G6" s="98"/>
    </row>
    <row r="7" spans="1:7" ht="9" customHeight="1">
      <c r="A7" s="97"/>
      <c r="B7" s="75"/>
      <c r="C7" s="99" t="s">
        <v>360</v>
      </c>
      <c r="D7" s="99"/>
      <c r="E7" s="99"/>
      <c r="F7" s="99"/>
      <c r="G7" s="99"/>
    </row>
    <row r="8" spans="1:7" ht="9" customHeight="1">
      <c r="A8" s="97"/>
      <c r="B8" s="75"/>
      <c r="C8" s="99"/>
      <c r="D8" s="99"/>
      <c r="E8" s="99"/>
      <c r="F8" s="99"/>
      <c r="G8" s="99"/>
    </row>
    <row r="9" spans="1:10" ht="36" customHeight="1">
      <c r="A9" s="153" t="s">
        <v>462</v>
      </c>
      <c r="B9" s="153"/>
      <c r="C9" s="153"/>
      <c r="D9" s="153"/>
      <c r="E9" s="153"/>
      <c r="F9" s="153"/>
      <c r="G9" s="153"/>
      <c r="H9" s="153"/>
      <c r="I9" s="151"/>
      <c r="J9" s="152"/>
    </row>
    <row r="10" spans="1:6" ht="15">
      <c r="A10" s="97"/>
      <c r="B10" s="75"/>
      <c r="C10" s="80"/>
      <c r="E10" s="80"/>
      <c r="F10" s="80"/>
    </row>
    <row r="11" spans="1:8" ht="76.5">
      <c r="A11" s="104" t="s">
        <v>463</v>
      </c>
      <c r="B11" s="105" t="s">
        <v>455</v>
      </c>
      <c r="C11" s="106" t="s">
        <v>456</v>
      </c>
      <c r="D11" s="106" t="s">
        <v>365</v>
      </c>
      <c r="E11" s="106" t="s">
        <v>366</v>
      </c>
      <c r="F11" s="106" t="s">
        <v>367</v>
      </c>
      <c r="G11" s="106" t="s">
        <v>464</v>
      </c>
      <c r="H11" s="106" t="s">
        <v>465</v>
      </c>
    </row>
    <row r="12" spans="1:8" ht="25.5">
      <c r="A12" s="88">
        <v>1</v>
      </c>
      <c r="B12" s="89" t="s">
        <v>459</v>
      </c>
      <c r="C12" s="90" t="s">
        <v>460</v>
      </c>
      <c r="D12" s="90" t="s">
        <v>458</v>
      </c>
      <c r="E12" s="90" t="s">
        <v>370</v>
      </c>
      <c r="F12" s="90" t="s">
        <v>371</v>
      </c>
      <c r="G12" s="91">
        <v>0</v>
      </c>
      <c r="H12" s="91">
        <v>0</v>
      </c>
    </row>
    <row r="13" spans="1:8" ht="15">
      <c r="A13" s="88">
        <v>2</v>
      </c>
      <c r="B13" s="147" t="s">
        <v>194</v>
      </c>
      <c r="C13" s="113" t="s">
        <v>460</v>
      </c>
      <c r="D13" s="112" t="s">
        <v>439</v>
      </c>
      <c r="E13" s="112" t="s">
        <v>370</v>
      </c>
      <c r="F13" s="112" t="s">
        <v>371</v>
      </c>
      <c r="G13" s="111">
        <v>0</v>
      </c>
      <c r="H13" s="111">
        <v>0</v>
      </c>
    </row>
    <row r="14" spans="1:8" ht="25.5">
      <c r="A14" s="88">
        <v>3</v>
      </c>
      <c r="B14" s="147" t="s">
        <v>195</v>
      </c>
      <c r="C14" s="113" t="s">
        <v>460</v>
      </c>
      <c r="D14" s="112" t="s">
        <v>440</v>
      </c>
      <c r="E14" s="112" t="s">
        <v>370</v>
      </c>
      <c r="F14" s="112" t="s">
        <v>371</v>
      </c>
      <c r="G14" s="111">
        <v>0</v>
      </c>
      <c r="H14" s="111">
        <v>0</v>
      </c>
    </row>
    <row r="15" spans="1:8" ht="38.25">
      <c r="A15" s="88">
        <v>4</v>
      </c>
      <c r="B15" s="148" t="s">
        <v>30</v>
      </c>
      <c r="C15" s="113" t="s">
        <v>460</v>
      </c>
      <c r="D15" s="112" t="s">
        <v>440</v>
      </c>
      <c r="E15" s="112" t="s">
        <v>481</v>
      </c>
      <c r="F15" s="112" t="s">
        <v>371</v>
      </c>
      <c r="G15" s="111">
        <v>0</v>
      </c>
      <c r="H15" s="111">
        <v>0</v>
      </c>
    </row>
    <row r="16" spans="1:8" ht="51">
      <c r="A16" s="88">
        <v>5</v>
      </c>
      <c r="B16" s="148" t="s">
        <v>197</v>
      </c>
      <c r="C16" s="113" t="s">
        <v>460</v>
      </c>
      <c r="D16" s="112" t="s">
        <v>440</v>
      </c>
      <c r="E16" s="112" t="s">
        <v>483</v>
      </c>
      <c r="F16" s="112" t="s">
        <v>371</v>
      </c>
      <c r="G16" s="111">
        <v>0</v>
      </c>
      <c r="H16" s="111">
        <v>0</v>
      </c>
    </row>
    <row r="17" spans="1:8" ht="79.5" customHeight="1">
      <c r="A17" s="88">
        <v>6</v>
      </c>
      <c r="B17" s="148" t="s">
        <v>198</v>
      </c>
      <c r="C17" s="113" t="s">
        <v>460</v>
      </c>
      <c r="D17" s="112" t="s">
        <v>440</v>
      </c>
      <c r="E17" s="112" t="s">
        <v>522</v>
      </c>
      <c r="F17" s="112" t="s">
        <v>371</v>
      </c>
      <c r="G17" s="111">
        <v>0</v>
      </c>
      <c r="H17" s="111">
        <v>0</v>
      </c>
    </row>
    <row r="18" spans="1:8" ht="25.5">
      <c r="A18" s="88">
        <v>7</v>
      </c>
      <c r="B18" s="148" t="s">
        <v>199</v>
      </c>
      <c r="C18" s="113" t="s">
        <v>460</v>
      </c>
      <c r="D18" s="112" t="s">
        <v>440</v>
      </c>
      <c r="E18" s="112" t="s">
        <v>522</v>
      </c>
      <c r="F18" s="112" t="s">
        <v>523</v>
      </c>
      <c r="G18" s="111">
        <v>-9274000</v>
      </c>
      <c r="H18" s="111">
        <v>-9274000</v>
      </c>
    </row>
    <row r="19" spans="1:8" ht="38.25">
      <c r="A19" s="88">
        <v>8</v>
      </c>
      <c r="B19" s="148" t="s">
        <v>115</v>
      </c>
      <c r="C19" s="113" t="s">
        <v>460</v>
      </c>
      <c r="D19" s="112" t="s">
        <v>440</v>
      </c>
      <c r="E19" s="112" t="s">
        <v>522</v>
      </c>
      <c r="F19" s="112" t="s">
        <v>382</v>
      </c>
      <c r="G19" s="111">
        <v>9274000</v>
      </c>
      <c r="H19" s="111">
        <v>9274000</v>
      </c>
    </row>
    <row r="20" spans="1:8" ht="15">
      <c r="A20" s="88">
        <v>18</v>
      </c>
      <c r="B20" s="134" t="s">
        <v>446</v>
      </c>
      <c r="C20" s="135"/>
      <c r="D20" s="135"/>
      <c r="E20" s="135"/>
      <c r="F20" s="136"/>
      <c r="G20" s="92">
        <v>0</v>
      </c>
      <c r="H20" s="92">
        <v>0</v>
      </c>
    </row>
    <row r="21" spans="1:8" ht="15">
      <c r="A21" s="154"/>
      <c r="B21" s="155"/>
      <c r="C21" s="155"/>
      <c r="D21" s="155"/>
      <c r="E21" s="155"/>
      <c r="F21" s="155"/>
      <c r="G21" s="156"/>
      <c r="H21" s="156"/>
    </row>
    <row r="22" spans="1:8" ht="15">
      <c r="A22" s="154"/>
      <c r="B22" s="155"/>
      <c r="C22" s="155"/>
      <c r="D22" s="155"/>
      <c r="E22" s="155"/>
      <c r="F22" s="155"/>
      <c r="G22" s="156"/>
      <c r="H22" s="156"/>
    </row>
    <row r="24" spans="2:8" ht="15">
      <c r="B24" s="122" t="s">
        <v>31</v>
      </c>
      <c r="C24" s="122"/>
      <c r="D24" s="122"/>
      <c r="E24" s="122"/>
      <c r="F24" s="122"/>
      <c r="G24" s="122"/>
      <c r="H24" s="122"/>
    </row>
    <row r="25" spans="2:7" ht="15">
      <c r="B25" s="46" t="s">
        <v>32</v>
      </c>
      <c r="C25" s="46"/>
      <c r="D25" s="46"/>
      <c r="E25" s="46"/>
      <c r="F25" s="46"/>
      <c r="G25" s="46"/>
    </row>
    <row r="26" spans="2:7" ht="15">
      <c r="B26" s="46"/>
      <c r="C26" s="46"/>
      <c r="D26" s="46"/>
      <c r="E26" s="46"/>
      <c r="F26" s="46"/>
      <c r="G26" s="46"/>
    </row>
    <row r="27" spans="2:7" ht="15">
      <c r="B27" s="47"/>
      <c r="C27" s="47"/>
      <c r="D27" s="47"/>
      <c r="E27" s="47"/>
      <c r="F27" s="47"/>
      <c r="G27" s="47"/>
    </row>
    <row r="28" spans="2:8" ht="15">
      <c r="B28" s="157" t="s">
        <v>8</v>
      </c>
      <c r="C28" s="157"/>
      <c r="D28" s="46"/>
      <c r="E28" s="46"/>
      <c r="F28" s="130" t="s">
        <v>33</v>
      </c>
      <c r="G28" s="130"/>
      <c r="H28" s="130"/>
    </row>
    <row r="29" ht="15">
      <c r="B29" s="75"/>
    </row>
  </sheetData>
  <sheetProtection/>
  <mergeCells count="5">
    <mergeCell ref="B20:F20"/>
    <mergeCell ref="B24:H24"/>
    <mergeCell ref="A9:H9"/>
    <mergeCell ref="B28:C28"/>
    <mergeCell ref="F28:H28"/>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D72"/>
  <sheetViews>
    <sheetView view="pageBreakPreview" zoomScaleSheetLayoutView="100" zoomScalePageLayoutView="0" workbookViewId="0" topLeftCell="A49">
      <selection activeCell="L57" sqref="L57"/>
    </sheetView>
  </sheetViews>
  <sheetFormatPr defaultColWidth="9.140625" defaultRowHeight="15"/>
  <cols>
    <col min="1" max="1" width="5.421875" style="0" customWidth="1"/>
    <col min="2" max="2" width="54.8515625" style="74" customWidth="1"/>
    <col min="3" max="3" width="14.140625" style="0" customWidth="1"/>
    <col min="4" max="4" width="22.57421875" style="0" customWidth="1"/>
    <col min="5" max="5" width="0.13671875" style="0" customWidth="1"/>
  </cols>
  <sheetData>
    <row r="1" ht="15">
      <c r="C1" s="73" t="s">
        <v>461</v>
      </c>
    </row>
    <row r="2" ht="15">
      <c r="C2" s="77" t="s">
        <v>466</v>
      </c>
    </row>
    <row r="3" ht="15">
      <c r="C3" s="77" t="s">
        <v>99</v>
      </c>
    </row>
    <row r="4" ht="15">
      <c r="C4" s="77" t="s">
        <v>357</v>
      </c>
    </row>
    <row r="5" spans="1:3" ht="15">
      <c r="A5" s="97"/>
      <c r="C5" s="77" t="s">
        <v>467</v>
      </c>
    </row>
    <row r="6" spans="1:3" ht="15">
      <c r="A6" s="97"/>
      <c r="C6" s="78" t="s">
        <v>359</v>
      </c>
    </row>
    <row r="7" spans="1:3" ht="15">
      <c r="A7" s="97"/>
      <c r="C7" t="s">
        <v>360</v>
      </c>
    </row>
    <row r="8" spans="1:4" ht="15">
      <c r="A8" s="97"/>
      <c r="B8" s="107"/>
      <c r="C8" s="80"/>
      <c r="D8" s="81"/>
    </row>
    <row r="9" spans="1:4" ht="18">
      <c r="A9" s="97"/>
      <c r="B9" s="137" t="s">
        <v>468</v>
      </c>
      <c r="C9" s="137"/>
      <c r="D9" s="137"/>
    </row>
    <row r="10" spans="1:4" ht="15">
      <c r="A10" s="97"/>
      <c r="D10" s="80"/>
    </row>
    <row r="11" spans="1:4" ht="89.25">
      <c r="A11" s="104" t="s">
        <v>454</v>
      </c>
      <c r="B11" s="108" t="s">
        <v>469</v>
      </c>
      <c r="C11" s="108" t="s">
        <v>366</v>
      </c>
      <c r="D11" s="109" t="s">
        <v>470</v>
      </c>
    </row>
    <row r="12" spans="1:4" ht="51">
      <c r="A12" s="110">
        <v>1</v>
      </c>
      <c r="B12" s="148" t="s">
        <v>34</v>
      </c>
      <c r="C12" s="113" t="s">
        <v>376</v>
      </c>
      <c r="D12" s="111">
        <v>561000</v>
      </c>
    </row>
    <row r="13" spans="1:4" ht="38.25">
      <c r="A13" s="110">
        <v>2</v>
      </c>
      <c r="B13" s="148" t="s">
        <v>35</v>
      </c>
      <c r="C13" s="113" t="s">
        <v>377</v>
      </c>
      <c r="D13" s="111">
        <v>561000</v>
      </c>
    </row>
    <row r="14" spans="1:4" ht="38.25">
      <c r="A14" s="110">
        <v>3</v>
      </c>
      <c r="B14" s="148" t="s">
        <v>36</v>
      </c>
      <c r="C14" s="113" t="s">
        <v>471</v>
      </c>
      <c r="D14" s="111">
        <v>2150000</v>
      </c>
    </row>
    <row r="15" spans="1:4" ht="25.5">
      <c r="A15" s="110">
        <v>4</v>
      </c>
      <c r="B15" s="148" t="s">
        <v>122</v>
      </c>
      <c r="C15" s="113" t="s">
        <v>387</v>
      </c>
      <c r="D15" s="111">
        <v>14151843</v>
      </c>
    </row>
    <row r="16" spans="1:4" ht="38.25">
      <c r="A16" s="110">
        <v>5</v>
      </c>
      <c r="B16" s="148" t="s">
        <v>123</v>
      </c>
      <c r="C16" s="113" t="s">
        <v>391</v>
      </c>
      <c r="D16" s="111">
        <v>5842843</v>
      </c>
    </row>
    <row r="17" spans="1:4" ht="51">
      <c r="A17" s="110">
        <v>6</v>
      </c>
      <c r="B17" s="148" t="s">
        <v>37</v>
      </c>
      <c r="C17" s="113" t="s">
        <v>388</v>
      </c>
      <c r="D17" s="111">
        <v>7286000</v>
      </c>
    </row>
    <row r="18" spans="1:4" ht="25.5">
      <c r="A18" s="110">
        <v>7</v>
      </c>
      <c r="B18" s="148" t="s">
        <v>38</v>
      </c>
      <c r="C18" s="113" t="s">
        <v>472</v>
      </c>
      <c r="D18" s="111">
        <v>63000</v>
      </c>
    </row>
    <row r="19" spans="1:4" ht="15">
      <c r="A19" s="110">
        <v>8</v>
      </c>
      <c r="B19" s="148" t="s">
        <v>39</v>
      </c>
      <c r="C19" s="113" t="s">
        <v>473</v>
      </c>
      <c r="D19" s="111">
        <v>635000</v>
      </c>
    </row>
    <row r="20" spans="1:4" ht="25.5">
      <c r="A20" s="110">
        <v>9</v>
      </c>
      <c r="B20" s="148" t="s">
        <v>40</v>
      </c>
      <c r="C20" s="113" t="s">
        <v>474</v>
      </c>
      <c r="D20" s="111">
        <v>325000</v>
      </c>
    </row>
    <row r="21" spans="1:4" ht="25.5">
      <c r="A21" s="110">
        <v>10</v>
      </c>
      <c r="B21" s="148" t="s">
        <v>41</v>
      </c>
      <c r="C21" s="113" t="s">
        <v>441</v>
      </c>
      <c r="D21" s="111">
        <v>17210300</v>
      </c>
    </row>
    <row r="22" spans="1:4" ht="38.25">
      <c r="A22" s="110">
        <v>11</v>
      </c>
      <c r="B22" s="148" t="s">
        <v>42</v>
      </c>
      <c r="C22" s="113" t="s">
        <v>475</v>
      </c>
      <c r="D22" s="111">
        <v>515000</v>
      </c>
    </row>
    <row r="23" spans="1:4" ht="51">
      <c r="A23" s="110">
        <v>12</v>
      </c>
      <c r="B23" s="148" t="s">
        <v>43</v>
      </c>
      <c r="C23" s="113" t="s">
        <v>442</v>
      </c>
      <c r="D23" s="111">
        <v>15336300</v>
      </c>
    </row>
    <row r="24" spans="1:4" ht="38.25">
      <c r="A24" s="110">
        <v>13</v>
      </c>
      <c r="B24" s="148" t="s">
        <v>44</v>
      </c>
      <c r="C24" s="113" t="s">
        <v>476</v>
      </c>
      <c r="D24" s="111">
        <v>1359000</v>
      </c>
    </row>
    <row r="25" spans="1:4" ht="38.25">
      <c r="A25" s="110">
        <v>14</v>
      </c>
      <c r="B25" s="148" t="s">
        <v>135</v>
      </c>
      <c r="C25" s="113" t="s">
        <v>401</v>
      </c>
      <c r="D25" s="111">
        <v>176298041.39</v>
      </c>
    </row>
    <row r="26" spans="1:4" ht="38.25">
      <c r="A26" s="110">
        <v>15</v>
      </c>
      <c r="B26" s="148" t="s">
        <v>45</v>
      </c>
      <c r="C26" s="113" t="s">
        <v>477</v>
      </c>
      <c r="D26" s="111">
        <v>25051633.6</v>
      </c>
    </row>
    <row r="27" spans="1:4" ht="25.5">
      <c r="A27" s="110">
        <v>16</v>
      </c>
      <c r="B27" s="148" t="s">
        <v>136</v>
      </c>
      <c r="C27" s="113" t="s">
        <v>402</v>
      </c>
      <c r="D27" s="111">
        <v>62026702.2</v>
      </c>
    </row>
    <row r="28" spans="1:4" ht="25.5">
      <c r="A28" s="110">
        <v>17</v>
      </c>
      <c r="B28" s="148" t="s">
        <v>46</v>
      </c>
      <c r="C28" s="113" t="s">
        <v>478</v>
      </c>
      <c r="D28" s="111">
        <v>3618388</v>
      </c>
    </row>
    <row r="29" spans="1:4" ht="25.5">
      <c r="A29" s="110">
        <v>18</v>
      </c>
      <c r="B29" s="148" t="s">
        <v>47</v>
      </c>
      <c r="C29" s="113" t="s">
        <v>404</v>
      </c>
      <c r="D29" s="111">
        <v>74916430</v>
      </c>
    </row>
    <row r="30" spans="1:4" ht="38.25">
      <c r="A30" s="110">
        <v>19</v>
      </c>
      <c r="B30" s="148" t="s">
        <v>48</v>
      </c>
      <c r="C30" s="113" t="s">
        <v>479</v>
      </c>
      <c r="D30" s="111">
        <v>3508000</v>
      </c>
    </row>
    <row r="31" spans="1:4" ht="38.25">
      <c r="A31" s="110">
        <v>20</v>
      </c>
      <c r="B31" s="148" t="s">
        <v>143</v>
      </c>
      <c r="C31" s="113" t="s">
        <v>407</v>
      </c>
      <c r="D31" s="111">
        <v>7176887.59</v>
      </c>
    </row>
    <row r="32" spans="1:4" ht="25.5">
      <c r="A32" s="110">
        <v>21</v>
      </c>
      <c r="B32" s="148" t="s">
        <v>127</v>
      </c>
      <c r="C32" s="113" t="s">
        <v>394</v>
      </c>
      <c r="D32" s="111">
        <v>95216677.56</v>
      </c>
    </row>
    <row r="33" spans="1:4" ht="38.25">
      <c r="A33" s="110">
        <v>22</v>
      </c>
      <c r="B33" s="148" t="s">
        <v>128</v>
      </c>
      <c r="C33" s="113" t="s">
        <v>480</v>
      </c>
      <c r="D33" s="111">
        <v>62733660</v>
      </c>
    </row>
    <row r="34" spans="1:4" ht="38.25">
      <c r="A34" s="110">
        <v>23</v>
      </c>
      <c r="B34" s="148" t="s">
        <v>130</v>
      </c>
      <c r="C34" s="113" t="s">
        <v>395</v>
      </c>
      <c r="D34" s="111">
        <v>32483017.56</v>
      </c>
    </row>
    <row r="35" spans="1:4" ht="25.5">
      <c r="A35" s="110">
        <v>24</v>
      </c>
      <c r="B35" s="148" t="s">
        <v>196</v>
      </c>
      <c r="C35" s="113" t="s">
        <v>481</v>
      </c>
      <c r="D35" s="111">
        <v>123813400</v>
      </c>
    </row>
    <row r="36" spans="1:4" ht="63.75">
      <c r="A36" s="110">
        <v>25</v>
      </c>
      <c r="B36" s="148" t="s">
        <v>49</v>
      </c>
      <c r="C36" s="113" t="s">
        <v>482</v>
      </c>
      <c r="D36" s="111">
        <v>23100000</v>
      </c>
    </row>
    <row r="37" spans="1:4" ht="30" customHeight="1">
      <c r="A37" s="110">
        <v>26</v>
      </c>
      <c r="B37" s="148" t="s">
        <v>50</v>
      </c>
      <c r="C37" s="113" t="s">
        <v>483</v>
      </c>
      <c r="D37" s="111">
        <v>100363400</v>
      </c>
    </row>
    <row r="38" spans="1:4" ht="51">
      <c r="A38" s="110">
        <v>27</v>
      </c>
      <c r="B38" s="148" t="s">
        <v>51</v>
      </c>
      <c r="C38" s="113" t="s">
        <v>484</v>
      </c>
      <c r="D38" s="111">
        <v>350000</v>
      </c>
    </row>
    <row r="39" spans="1:4" ht="25.5">
      <c r="A39" s="110">
        <v>28</v>
      </c>
      <c r="B39" s="148" t="s">
        <v>52</v>
      </c>
      <c r="C39" s="113" t="s">
        <v>398</v>
      </c>
      <c r="D39" s="111">
        <v>4023000</v>
      </c>
    </row>
    <row r="40" spans="1:4" ht="25.5">
      <c r="A40" s="110">
        <v>29</v>
      </c>
      <c r="B40" s="148" t="s">
        <v>157</v>
      </c>
      <c r="C40" s="113" t="s">
        <v>412</v>
      </c>
      <c r="D40" s="111">
        <v>796176278.1</v>
      </c>
    </row>
    <row r="41" spans="1:4" ht="25.5">
      <c r="A41" s="110">
        <v>30</v>
      </c>
      <c r="B41" s="148" t="s">
        <v>158</v>
      </c>
      <c r="C41" s="113" t="s">
        <v>413</v>
      </c>
      <c r="D41" s="111">
        <v>210121999.5</v>
      </c>
    </row>
    <row r="42" spans="1:4" ht="25.5">
      <c r="A42" s="110">
        <v>31</v>
      </c>
      <c r="B42" s="148" t="s">
        <v>164</v>
      </c>
      <c r="C42" s="113" t="s">
        <v>418</v>
      </c>
      <c r="D42" s="111">
        <v>506399210.82</v>
      </c>
    </row>
    <row r="43" spans="1:4" ht="51">
      <c r="A43" s="110">
        <v>32</v>
      </c>
      <c r="B43" s="148" t="s">
        <v>175</v>
      </c>
      <c r="C43" s="113" t="s">
        <v>426</v>
      </c>
      <c r="D43" s="111">
        <v>50761895.16</v>
      </c>
    </row>
    <row r="44" spans="1:4" ht="25.5">
      <c r="A44" s="110">
        <v>33</v>
      </c>
      <c r="B44" s="148" t="s">
        <v>172</v>
      </c>
      <c r="C44" s="113" t="s">
        <v>424</v>
      </c>
      <c r="D44" s="111">
        <v>5320062.9</v>
      </c>
    </row>
    <row r="45" spans="1:4" ht="38.25">
      <c r="A45" s="110">
        <v>34</v>
      </c>
      <c r="B45" s="148" t="s">
        <v>181</v>
      </c>
      <c r="C45" s="113" t="s">
        <v>432</v>
      </c>
      <c r="D45" s="111">
        <v>23573109.72</v>
      </c>
    </row>
    <row r="46" spans="1:4" ht="25.5">
      <c r="A46" s="110">
        <v>35</v>
      </c>
      <c r="B46" s="148" t="s">
        <v>186</v>
      </c>
      <c r="C46" s="113" t="s">
        <v>428</v>
      </c>
      <c r="D46" s="111">
        <v>201455251.26</v>
      </c>
    </row>
    <row r="47" spans="1:4" ht="15">
      <c r="A47" s="110">
        <v>36</v>
      </c>
      <c r="B47" s="148" t="s">
        <v>187</v>
      </c>
      <c r="C47" s="113" t="s">
        <v>437</v>
      </c>
      <c r="D47" s="111">
        <v>151297022.26</v>
      </c>
    </row>
    <row r="48" spans="1:4" ht="25.5">
      <c r="A48" s="110">
        <v>37</v>
      </c>
      <c r="B48" s="148" t="s">
        <v>53</v>
      </c>
      <c r="C48" s="113" t="s">
        <v>429</v>
      </c>
      <c r="D48" s="111">
        <v>20770646</v>
      </c>
    </row>
    <row r="49" spans="1:4" ht="38.25">
      <c r="A49" s="110">
        <v>38</v>
      </c>
      <c r="B49" s="148" t="s">
        <v>54</v>
      </c>
      <c r="C49" s="113" t="s">
        <v>438</v>
      </c>
      <c r="D49" s="111">
        <v>29387583</v>
      </c>
    </row>
    <row r="50" spans="1:4" ht="38.25">
      <c r="A50" s="110">
        <v>39</v>
      </c>
      <c r="B50" s="148" t="s">
        <v>55</v>
      </c>
      <c r="C50" s="113" t="s">
        <v>444</v>
      </c>
      <c r="D50" s="111">
        <v>16285808</v>
      </c>
    </row>
    <row r="51" spans="1:4" ht="25.5">
      <c r="A51" s="110">
        <v>40</v>
      </c>
      <c r="B51" s="148" t="s">
        <v>56</v>
      </c>
      <c r="C51" s="113" t="s">
        <v>445</v>
      </c>
      <c r="D51" s="111">
        <v>7591020</v>
      </c>
    </row>
    <row r="52" spans="1:4" ht="25.5">
      <c r="A52" s="110">
        <v>41</v>
      </c>
      <c r="B52" s="148" t="s">
        <v>57</v>
      </c>
      <c r="C52" s="113" t="s">
        <v>485</v>
      </c>
      <c r="D52" s="111">
        <v>2176488</v>
      </c>
    </row>
    <row r="53" spans="1:4" ht="25.5">
      <c r="A53" s="110">
        <v>42</v>
      </c>
      <c r="B53" s="148" t="s">
        <v>58</v>
      </c>
      <c r="C53" s="113" t="s">
        <v>486</v>
      </c>
      <c r="D53" s="111">
        <v>667000</v>
      </c>
    </row>
    <row r="54" spans="1:4" ht="38.25">
      <c r="A54" s="110">
        <v>43</v>
      </c>
      <c r="B54" s="148" t="s">
        <v>59</v>
      </c>
      <c r="C54" s="113" t="s">
        <v>487</v>
      </c>
      <c r="D54" s="111">
        <v>5851300</v>
      </c>
    </row>
    <row r="55" spans="1:4" ht="38.25">
      <c r="A55" s="110">
        <v>44</v>
      </c>
      <c r="B55" s="148" t="s">
        <v>60</v>
      </c>
      <c r="C55" s="113" t="s">
        <v>488</v>
      </c>
      <c r="D55" s="111">
        <v>14844221</v>
      </c>
    </row>
    <row r="56" spans="1:4" ht="15">
      <c r="A56" s="110">
        <v>45</v>
      </c>
      <c r="B56" s="148" t="s">
        <v>61</v>
      </c>
      <c r="C56" s="113" t="s">
        <v>489</v>
      </c>
      <c r="D56" s="111">
        <v>29010</v>
      </c>
    </row>
    <row r="57" spans="1:4" ht="63.75">
      <c r="A57" s="110">
        <v>46</v>
      </c>
      <c r="B57" s="148" t="s">
        <v>62</v>
      </c>
      <c r="C57" s="113" t="s">
        <v>490</v>
      </c>
      <c r="D57" s="111">
        <v>13425117</v>
      </c>
    </row>
    <row r="58" spans="1:4" ht="51">
      <c r="A58" s="110">
        <v>47</v>
      </c>
      <c r="B58" s="148" t="s">
        <v>63</v>
      </c>
      <c r="C58" s="113" t="s">
        <v>491</v>
      </c>
      <c r="D58" s="111">
        <v>1390094</v>
      </c>
    </row>
    <row r="59" spans="1:4" ht="38.25">
      <c r="A59" s="110">
        <v>48</v>
      </c>
      <c r="B59" s="148" t="s">
        <v>64</v>
      </c>
      <c r="C59" s="113" t="s">
        <v>492</v>
      </c>
      <c r="D59" s="111">
        <v>4100000</v>
      </c>
    </row>
    <row r="60" spans="1:4" ht="38.25">
      <c r="A60" s="110">
        <v>49</v>
      </c>
      <c r="B60" s="148" t="s">
        <v>147</v>
      </c>
      <c r="C60" s="113" t="s">
        <v>409</v>
      </c>
      <c r="D60" s="111">
        <v>25108022</v>
      </c>
    </row>
    <row r="61" spans="1:4" ht="15">
      <c r="A61" s="110">
        <v>50</v>
      </c>
      <c r="B61" s="138" t="s">
        <v>446</v>
      </c>
      <c r="C61" s="139"/>
      <c r="D61" s="158">
        <v>1491393842.31</v>
      </c>
    </row>
    <row r="65" spans="2:4" ht="15">
      <c r="B65" s="121"/>
      <c r="C65" s="121"/>
      <c r="D65" s="121"/>
    </row>
    <row r="66" spans="1:4" ht="15">
      <c r="A66" s="75"/>
      <c r="B66" s="3"/>
      <c r="C66" s="3"/>
      <c r="D66" s="3"/>
    </row>
    <row r="67" spans="1:4" ht="15">
      <c r="A67" s="75"/>
      <c r="B67" s="46" t="s">
        <v>66</v>
      </c>
      <c r="C67" s="46"/>
      <c r="D67" s="46"/>
    </row>
    <row r="68" spans="1:4" ht="15">
      <c r="A68" s="75"/>
      <c r="B68" s="122" t="s">
        <v>65</v>
      </c>
      <c r="C68" s="122"/>
      <c r="D68" s="122"/>
    </row>
    <row r="69" spans="1:4" ht="15">
      <c r="A69" s="75"/>
      <c r="B69" s="95"/>
      <c r="C69" s="95"/>
      <c r="D69" s="95"/>
    </row>
    <row r="70" spans="1:4" ht="15">
      <c r="A70" s="75"/>
      <c r="B70" s="47"/>
      <c r="C70" s="47"/>
      <c r="D70" s="47"/>
    </row>
    <row r="71" spans="1:4" ht="15">
      <c r="A71" s="75"/>
      <c r="B71" s="47" t="s">
        <v>67</v>
      </c>
      <c r="C71" s="130" t="s">
        <v>318</v>
      </c>
      <c r="D71" s="130"/>
    </row>
    <row r="72" spans="1:4" ht="15">
      <c r="A72" s="75"/>
      <c r="B72" s="93"/>
      <c r="C72" s="93"/>
      <c r="D72" s="93"/>
    </row>
  </sheetData>
  <sheetProtection/>
  <mergeCells count="5">
    <mergeCell ref="C71:D71"/>
    <mergeCell ref="B9:D9"/>
    <mergeCell ref="B61:C61"/>
    <mergeCell ref="B65:D65"/>
    <mergeCell ref="B68:D68"/>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B19" sqref="B19"/>
    </sheetView>
  </sheetViews>
  <sheetFormatPr defaultColWidth="9.140625" defaultRowHeight="15"/>
  <cols>
    <col min="1" max="1" width="5.28125" style="0" customWidth="1"/>
    <col min="2" max="2" width="43.8515625" style="0" customWidth="1"/>
    <col min="3" max="3" width="25.7109375" style="0" customWidth="1"/>
    <col min="4" max="4" width="15.00390625" style="0" customWidth="1"/>
  </cols>
  <sheetData>
    <row r="1" spans="3:5" ht="15">
      <c r="C1" s="121" t="s">
        <v>81</v>
      </c>
      <c r="D1" s="121"/>
      <c r="E1" s="121"/>
    </row>
    <row r="2" spans="3:5" ht="15">
      <c r="C2" s="143" t="s">
        <v>466</v>
      </c>
      <c r="D2" s="143"/>
      <c r="E2" s="143"/>
    </row>
    <row r="3" spans="3:5" ht="15">
      <c r="C3" s="142" t="s">
        <v>68</v>
      </c>
      <c r="D3" s="142"/>
      <c r="E3" s="142"/>
    </row>
    <row r="4" spans="3:5" ht="15">
      <c r="C4" s="99" t="s">
        <v>69</v>
      </c>
      <c r="D4" s="2"/>
      <c r="E4" s="2"/>
    </row>
    <row r="5" spans="3:5" ht="15">
      <c r="C5" s="2" t="s">
        <v>70</v>
      </c>
      <c r="D5" s="2"/>
      <c r="E5" s="2"/>
    </row>
    <row r="6" spans="3:5" ht="15">
      <c r="C6" s="2" t="s">
        <v>71</v>
      </c>
      <c r="D6" s="2"/>
      <c r="E6" s="2"/>
    </row>
    <row r="7" spans="3:5" ht="15">
      <c r="C7" s="142" t="s">
        <v>72</v>
      </c>
      <c r="D7" s="142"/>
      <c r="E7" s="142"/>
    </row>
    <row r="8" spans="3:5" ht="15">
      <c r="C8" s="142" t="s">
        <v>73</v>
      </c>
      <c r="D8" s="142"/>
      <c r="E8" s="142"/>
    </row>
    <row r="9" spans="3:5" ht="15">
      <c r="C9" s="142" t="s">
        <v>74</v>
      </c>
      <c r="D9" s="142"/>
      <c r="E9" s="142"/>
    </row>
    <row r="10" spans="1:4" ht="15">
      <c r="A10" s="48"/>
      <c r="B10" s="49"/>
      <c r="C10" s="50" t="s">
        <v>320</v>
      </c>
      <c r="D10" s="51"/>
    </row>
    <row r="11" spans="1:4" ht="15.75">
      <c r="A11" s="140" t="s">
        <v>321</v>
      </c>
      <c r="B11" s="140"/>
      <c r="C11" s="140"/>
      <c r="D11" s="140"/>
    </row>
    <row r="12" spans="1:4" ht="15.75">
      <c r="A12" s="140" t="s">
        <v>322</v>
      </c>
      <c r="B12" s="140"/>
      <c r="C12" s="140"/>
      <c r="D12" s="140"/>
    </row>
    <row r="13" spans="1:4" ht="1.5" customHeight="1">
      <c r="A13" s="52"/>
      <c r="B13" s="53"/>
      <c r="C13" s="54"/>
      <c r="D13" s="55"/>
    </row>
    <row r="14" spans="1:4" ht="48">
      <c r="A14" s="56" t="s">
        <v>323</v>
      </c>
      <c r="B14" s="57" t="s">
        <v>324</v>
      </c>
      <c r="C14" s="57" t="s">
        <v>325</v>
      </c>
      <c r="D14" s="58" t="s">
        <v>326</v>
      </c>
    </row>
    <row r="15" spans="1:4" ht="15">
      <c r="A15" s="59">
        <v>1</v>
      </c>
      <c r="B15" s="60" t="s">
        <v>212</v>
      </c>
      <c r="C15" s="60" t="s">
        <v>327</v>
      </c>
      <c r="D15" s="61" t="s">
        <v>328</v>
      </c>
    </row>
    <row r="16" spans="1:4" ht="15">
      <c r="A16" s="59">
        <v>1</v>
      </c>
      <c r="B16" s="62" t="s">
        <v>329</v>
      </c>
      <c r="C16" s="63" t="s">
        <v>330</v>
      </c>
      <c r="D16" s="64">
        <f>D22</f>
        <v>14315819.799999952</v>
      </c>
    </row>
    <row r="17" spans="1:4" ht="24.75">
      <c r="A17" s="59">
        <v>2</v>
      </c>
      <c r="B17" s="62" t="s">
        <v>331</v>
      </c>
      <c r="C17" s="63" t="s">
        <v>332</v>
      </c>
      <c r="D17" s="64">
        <f>D18+D20</f>
        <v>-8584110</v>
      </c>
    </row>
    <row r="18" spans="1:4" ht="36.75">
      <c r="A18" s="59">
        <v>3</v>
      </c>
      <c r="B18" s="62" t="s">
        <v>333</v>
      </c>
      <c r="C18" s="63" t="s">
        <v>334</v>
      </c>
      <c r="D18" s="64">
        <v>0</v>
      </c>
    </row>
    <row r="19" spans="1:4" ht="48.75">
      <c r="A19" s="59">
        <v>4</v>
      </c>
      <c r="B19" s="65" t="s">
        <v>335</v>
      </c>
      <c r="C19" s="66" t="s">
        <v>336</v>
      </c>
      <c r="D19" s="64">
        <v>0</v>
      </c>
    </row>
    <row r="20" spans="1:4" ht="48.75">
      <c r="A20" s="59">
        <v>5</v>
      </c>
      <c r="B20" s="62" t="s">
        <v>337</v>
      </c>
      <c r="C20" s="63" t="s">
        <v>338</v>
      </c>
      <c r="D20" s="64">
        <f>D21</f>
        <v>-8584110</v>
      </c>
    </row>
    <row r="21" spans="1:4" ht="48.75">
      <c r="A21" s="59">
        <v>6</v>
      </c>
      <c r="B21" s="65" t="s">
        <v>339</v>
      </c>
      <c r="C21" s="66" t="s">
        <v>340</v>
      </c>
      <c r="D21" s="64">
        <f>-6795175-1788935</f>
        <v>-8584110</v>
      </c>
    </row>
    <row r="22" spans="1:4" ht="24">
      <c r="A22" s="59">
        <v>7</v>
      </c>
      <c r="B22" s="67" t="s">
        <v>341</v>
      </c>
      <c r="C22" s="63" t="s">
        <v>342</v>
      </c>
      <c r="D22" s="64">
        <f>D23+D24</f>
        <v>14315819.799999952</v>
      </c>
    </row>
    <row r="23" spans="1:4" ht="24.75">
      <c r="A23" s="59">
        <v>8</v>
      </c>
      <c r="B23" s="65" t="s">
        <v>343</v>
      </c>
      <c r="C23" s="66" t="s">
        <v>344</v>
      </c>
      <c r="D23" s="64">
        <f>-(1460535202+88437954+1883700+12140400+3865970+29727116.11+26429425+24017277.5+D18+D27)</f>
        <v>-1708780828.61</v>
      </c>
    </row>
    <row r="24" spans="1:4" ht="24.75">
      <c r="A24" s="59">
        <v>9</v>
      </c>
      <c r="B24" s="65" t="s">
        <v>345</v>
      </c>
      <c r="C24" s="66" t="s">
        <v>346</v>
      </c>
      <c r="D24" s="64">
        <f>1472757602+88437954+1883700+12140400+2093419.8+3865970+29727116.11+26429425+24017277.5-(D21)+(-D26)</f>
        <v>1723096648.4099998</v>
      </c>
    </row>
    <row r="25" spans="1:4" ht="24.75">
      <c r="A25" s="59">
        <v>10</v>
      </c>
      <c r="B25" s="62" t="s">
        <v>347</v>
      </c>
      <c r="C25" s="68" t="s">
        <v>348</v>
      </c>
      <c r="D25" s="64">
        <f>D26</f>
        <v>-53159674</v>
      </c>
    </row>
    <row r="26" spans="1:4" ht="84.75">
      <c r="A26" s="59">
        <v>11</v>
      </c>
      <c r="B26" s="65" t="s">
        <v>349</v>
      </c>
      <c r="C26" s="69" t="s">
        <v>350</v>
      </c>
      <c r="D26" s="64">
        <f>-26993674-26000000-20000000+19834000</f>
        <v>-53159674</v>
      </c>
    </row>
    <row r="27" spans="1:4" ht="24.75">
      <c r="A27" s="59">
        <v>12</v>
      </c>
      <c r="B27" s="62" t="s">
        <v>351</v>
      </c>
      <c r="C27" s="63" t="s">
        <v>352</v>
      </c>
      <c r="D27" s="64">
        <f>D28</f>
        <v>61743784</v>
      </c>
    </row>
    <row r="28" spans="1:4" ht="36.75">
      <c r="A28" s="59">
        <v>13</v>
      </c>
      <c r="B28" s="65" t="s">
        <v>353</v>
      </c>
      <c r="C28" s="66" t="s">
        <v>354</v>
      </c>
      <c r="D28" s="64">
        <f>47261849-13473000+26000000+20000000+1788935-19834000</f>
        <v>61743784</v>
      </c>
    </row>
    <row r="29" spans="1:4" ht="15">
      <c r="A29" s="70"/>
      <c r="B29" s="71"/>
      <c r="C29" s="71"/>
      <c r="D29" s="72"/>
    </row>
    <row r="30" spans="1:4" ht="15.75">
      <c r="A30" s="141"/>
      <c r="B30" s="141"/>
      <c r="C30" s="141"/>
      <c r="D30" s="141"/>
    </row>
    <row r="31" spans="2:5" ht="15">
      <c r="B31" s="46" t="s">
        <v>75</v>
      </c>
      <c r="C31" s="46"/>
      <c r="D31" s="46"/>
      <c r="E31" s="46"/>
    </row>
    <row r="32" spans="2:5" ht="15">
      <c r="B32" s="122" t="s">
        <v>355</v>
      </c>
      <c r="C32" s="122"/>
      <c r="D32" s="122"/>
      <c r="E32" s="122"/>
    </row>
    <row r="33" spans="2:5" ht="15">
      <c r="B33" s="47"/>
      <c r="C33" s="47"/>
      <c r="D33" s="47"/>
      <c r="E33" s="47"/>
    </row>
    <row r="34" spans="2:5" ht="15">
      <c r="B34" s="47" t="s">
        <v>76</v>
      </c>
      <c r="C34" s="130" t="s">
        <v>318</v>
      </c>
      <c r="D34" s="130"/>
      <c r="E34" s="47"/>
    </row>
    <row r="35" ht="15">
      <c r="B35" s="73"/>
    </row>
    <row r="36" spans="2:3" ht="15">
      <c r="B36" s="73"/>
      <c r="C36" s="73"/>
    </row>
  </sheetData>
  <sheetProtection/>
  <mergeCells count="11">
    <mergeCell ref="C34:D34"/>
    <mergeCell ref="C9:E9"/>
    <mergeCell ref="C1:E1"/>
    <mergeCell ref="C2:E2"/>
    <mergeCell ref="C3:E3"/>
    <mergeCell ref="C7:E7"/>
    <mergeCell ref="C8:E8"/>
    <mergeCell ref="A11:D11"/>
    <mergeCell ref="A12:D12"/>
    <mergeCell ref="A30:D30"/>
    <mergeCell ref="B32:E32"/>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BUDG2</dc:creator>
  <cp:keywords/>
  <dc:description/>
  <cp:lastModifiedBy>Ольга</cp:lastModifiedBy>
  <cp:lastPrinted>2019-07-02T07:58:38Z</cp:lastPrinted>
  <dcterms:created xsi:type="dcterms:W3CDTF">2019-06-25T08:41:50Z</dcterms:created>
  <dcterms:modified xsi:type="dcterms:W3CDTF">2019-07-02T08:33:49Z</dcterms:modified>
  <cp:category/>
  <cp:version/>
  <cp:contentType/>
  <cp:contentStatus/>
</cp:coreProperties>
</file>